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date1904="1" showInkAnnotation="0" autoCompressPictures="0"/>
  <bookViews>
    <workbookView xWindow="880" yWindow="880" windowWidth="24720" windowHeight="15180" activeTab="1"/>
  </bookViews>
  <sheets>
    <sheet name="relig. vs. democ." sheetId="2" r:id="rId1"/>
    <sheet name="1880-1930" sheetId="1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4" i="1" l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85" i="1"/>
  <c r="AF86" i="1"/>
  <c r="AF87" i="1"/>
  <c r="AF88" i="1"/>
  <c r="AF89" i="1"/>
  <c r="AF90" i="1"/>
  <c r="AF97" i="1"/>
  <c r="AF98" i="1"/>
  <c r="AF99" i="1"/>
  <c r="AF100" i="1"/>
  <c r="AF101" i="1"/>
  <c r="AF102" i="1"/>
  <c r="AF91" i="1"/>
  <c r="AF92" i="1"/>
  <c r="AF93" i="1"/>
  <c r="AF94" i="1"/>
  <c r="AF95" i="1"/>
  <c r="AF96" i="1"/>
  <c r="AF115" i="1"/>
  <c r="AF116" i="1"/>
  <c r="AF117" i="1"/>
  <c r="AF118" i="1"/>
  <c r="AF119" i="1"/>
  <c r="AF120" i="1"/>
  <c r="AF127" i="1"/>
  <c r="AF128" i="1"/>
  <c r="AF129" i="1"/>
  <c r="AF130" i="1"/>
  <c r="AF131" i="1"/>
  <c r="AF132" i="1"/>
  <c r="AF61" i="1"/>
  <c r="AF62" i="1"/>
  <c r="AF63" i="1"/>
  <c r="AF64" i="1"/>
  <c r="AF65" i="1"/>
  <c r="AF66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7" i="1"/>
  <c r="AF8" i="1"/>
  <c r="AF9" i="1"/>
  <c r="AF10" i="1"/>
  <c r="AF11" i="1"/>
  <c r="AF12" i="1"/>
  <c r="AF31" i="1"/>
  <c r="AF32" i="1"/>
  <c r="AF33" i="1"/>
  <c r="AF34" i="1"/>
  <c r="AF35" i="1"/>
  <c r="AF36" i="1"/>
  <c r="AF79" i="1"/>
  <c r="AF80" i="1"/>
  <c r="AF81" i="1"/>
  <c r="AF82" i="1"/>
  <c r="AF83" i="1"/>
  <c r="AF84" i="1"/>
  <c r="AF13" i="1"/>
  <c r="T19" i="1"/>
  <c r="T20" i="1"/>
  <c r="T21" i="1"/>
  <c r="T22" i="1"/>
  <c r="T23" i="1"/>
  <c r="T24" i="1"/>
  <c r="T25" i="1"/>
  <c r="T26" i="1"/>
  <c r="T27" i="1"/>
  <c r="T28" i="1"/>
  <c r="T29" i="1"/>
  <c r="T30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7" i="1"/>
  <c r="T68" i="1"/>
  <c r="T69" i="1"/>
  <c r="T70" i="1"/>
  <c r="T71" i="1"/>
  <c r="T72" i="1"/>
  <c r="T73" i="1"/>
  <c r="T74" i="1"/>
  <c r="T75" i="1"/>
  <c r="T76" i="1"/>
  <c r="T77" i="1"/>
  <c r="T78" i="1"/>
  <c r="T91" i="1"/>
  <c r="T92" i="1"/>
  <c r="T93" i="1"/>
  <c r="T94" i="1"/>
  <c r="T95" i="1"/>
  <c r="T96" i="1"/>
  <c r="T115" i="1"/>
  <c r="T116" i="1"/>
  <c r="T117" i="1"/>
  <c r="T118" i="1"/>
  <c r="T119" i="1"/>
  <c r="T120" i="1"/>
  <c r="T61" i="1"/>
  <c r="T62" i="1"/>
  <c r="T63" i="1"/>
  <c r="T64" i="1"/>
  <c r="T65" i="1"/>
  <c r="T66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7" i="1"/>
  <c r="T8" i="1"/>
  <c r="T9" i="1"/>
  <c r="T10" i="1"/>
  <c r="T11" i="1"/>
  <c r="T12" i="1"/>
  <c r="T31" i="1"/>
  <c r="T32" i="1"/>
  <c r="T33" i="1"/>
  <c r="T34" i="1"/>
  <c r="T35" i="1"/>
  <c r="T36" i="1"/>
  <c r="T79" i="1"/>
  <c r="T80" i="1"/>
  <c r="T81" i="1"/>
  <c r="T82" i="1"/>
  <c r="T83" i="1"/>
  <c r="T84" i="1"/>
  <c r="K13" i="2"/>
  <c r="K9" i="2"/>
  <c r="L18" i="2"/>
  <c r="L17" i="2"/>
  <c r="K16" i="2"/>
  <c r="K10" i="2"/>
  <c r="L14" i="2"/>
  <c r="M14" i="2"/>
  <c r="L7" i="2"/>
  <c r="F7" i="2"/>
  <c r="M7" i="2"/>
  <c r="L13" i="2"/>
  <c r="F13" i="2"/>
  <c r="M13" i="2"/>
  <c r="L12" i="2"/>
  <c r="F12" i="2"/>
  <c r="M12" i="2"/>
  <c r="F17" i="2"/>
  <c r="M17" i="2"/>
  <c r="F18" i="2"/>
  <c r="M18" i="2"/>
  <c r="L11" i="2"/>
  <c r="F11" i="2"/>
  <c r="M11" i="2"/>
  <c r="L10" i="2"/>
  <c r="F10" i="2"/>
  <c r="M10" i="2"/>
  <c r="L16" i="2"/>
  <c r="F16" i="2"/>
  <c r="M16" i="2"/>
  <c r="L8" i="2"/>
  <c r="M8" i="2"/>
  <c r="L6" i="2"/>
  <c r="M6" i="2"/>
  <c r="L9" i="2"/>
  <c r="F9" i="2"/>
  <c r="M9" i="2"/>
  <c r="L25" i="2"/>
  <c r="F25" i="2"/>
  <c r="M25" i="2"/>
  <c r="L22" i="2"/>
  <c r="F22" i="2"/>
  <c r="M22" i="2"/>
  <c r="L20" i="2"/>
  <c r="F20" i="2"/>
  <c r="M20" i="2"/>
  <c r="L23" i="2"/>
  <c r="F23" i="2"/>
  <c r="M23" i="2"/>
  <c r="L21" i="2"/>
  <c r="F21" i="2"/>
  <c r="M21" i="2"/>
  <c r="L24" i="2"/>
  <c r="F24" i="2"/>
  <c r="M24" i="2"/>
  <c r="L19" i="2"/>
  <c r="F19" i="2"/>
  <c r="M19" i="2"/>
  <c r="L26" i="2"/>
  <c r="F26" i="2"/>
  <c r="M26" i="2"/>
  <c r="L15" i="2"/>
  <c r="F15" i="2"/>
  <c r="M15" i="2"/>
  <c r="K14" i="2"/>
  <c r="K7" i="2"/>
  <c r="K12" i="2"/>
  <c r="K17" i="2"/>
  <c r="K18" i="2"/>
  <c r="K11" i="2"/>
  <c r="K8" i="2"/>
  <c r="K6" i="2"/>
  <c r="K25" i="2"/>
  <c r="K22" i="2"/>
  <c r="K20" i="2"/>
  <c r="K23" i="2"/>
  <c r="K21" i="2"/>
  <c r="K24" i="2"/>
  <c r="K19" i="2"/>
  <c r="K26" i="2"/>
  <c r="K15" i="2"/>
</calcChain>
</file>

<file path=xl/sharedStrings.xml><?xml version="1.0" encoding="utf-8"?>
<sst xmlns="http://schemas.openxmlformats.org/spreadsheetml/2006/main" count="267" uniqueCount="122">
  <si>
    <t xml:space="preserve">Ditto, leader </t>
  </si>
  <si>
    <t>country</t>
  </si>
  <si>
    <t>LATNAMER</t>
  </si>
  <si>
    <t xml:space="preserve">GREECE </t>
  </si>
  <si>
    <t>PORTUGAL</t>
  </si>
  <si>
    <t>SPAIN</t>
  </si>
  <si>
    <t>Other</t>
  </si>
  <si>
    <t>religions</t>
  </si>
  <si>
    <t>Dominant</t>
  </si>
  <si>
    <t>religion</t>
  </si>
  <si>
    <t xml:space="preserve">Max (the 3 relig's), BUT zero for </t>
  </si>
  <si>
    <t>N. Amer, Oz, NZ, Neth., and UK = .66, then .60</t>
  </si>
  <si>
    <t>majority</t>
  </si>
  <si>
    <t>Religion vs. democracy, 1880</t>
  </si>
  <si>
    <t>Is this a democracy?</t>
  </si>
  <si>
    <t>"Czar" effect:</t>
  </si>
  <si>
    <t>Primary</t>
  </si>
  <si>
    <t>Secondary</t>
  </si>
  <si>
    <t>Lagged sec.</t>
  </si>
  <si>
    <t>Lag. primary</t>
  </si>
  <si>
    <t>US (*)</t>
  </si>
  <si>
    <t xml:space="preserve">law, women could already vote on some issues in some states. </t>
  </si>
  <si>
    <t>For this calculation, he used the 1910 population totals and the long appendix from</t>
  </si>
  <si>
    <t xml:space="preserve">(*Note that women vote = 0 for the US in 1910 here.  While this was true for federal </t>
  </si>
  <si>
    <t>(New York: Basic Books, 2000).)</t>
  </si>
  <si>
    <t>Footnote, 11 December 2003 --</t>
  </si>
  <si>
    <t>I am grateful to my colleague Eric Rauchway for calculating that in 1910</t>
  </si>
  <si>
    <t>roughly 2.9% of US women were fully enfranchised, while 56.9% had partial or full franchise.</t>
  </si>
  <si>
    <t>Primary/5-14s: Had to repeat the 1880 value as the lagged value for 1870 for Denmark, Finland, Argentina, and Mexico.</t>
  </si>
  <si>
    <t>Ethnic</t>
  </si>
  <si>
    <t>fractionalization</t>
  </si>
  <si>
    <t>in 1960</t>
  </si>
  <si>
    <t>(USSR Atlas)</t>
  </si>
  <si>
    <t>per 1000 kids 5-14</t>
  </si>
  <si>
    <t>lagged</t>
  </si>
  <si>
    <t>turnout #1</t>
  </si>
  <si>
    <t>democ? #1</t>
  </si>
  <si>
    <t>turnout #2</t>
  </si>
  <si>
    <t>democ? #2</t>
  </si>
  <si>
    <t xml:space="preserve">updated June 2001 </t>
  </si>
  <si>
    <t>Year</t>
  </si>
  <si>
    <t>Some special country effects:</t>
  </si>
  <si>
    <t xml:space="preserve">  -9999.9 = not available</t>
  </si>
  <si>
    <t>(Prime minister, not chief exec.)</t>
  </si>
  <si>
    <t>Lindert</t>
  </si>
  <si>
    <t>REVISED DATA SET, "The Rise of Social Spending, 1880-1930"</t>
  </si>
  <si>
    <t>Executive</t>
  </si>
  <si>
    <t>Oct.'92</t>
  </si>
  <si>
    <t>Percent of GDP spent by government on:</t>
  </si>
  <si>
    <t>Log of lagged</t>
  </si>
  <si>
    <t>Growth rate</t>
  </si>
  <si>
    <t>Agric. share of</t>
  </si>
  <si>
    <t>Kids 0-14/</t>
  </si>
  <si>
    <t>Pop 65+/</t>
  </si>
  <si>
    <t>Olson's</t>
  </si>
  <si>
    <t>Women</t>
  </si>
  <si>
    <t>Voter</t>
  </si>
  <si>
    <t>Is this a</t>
  </si>
  <si>
    <t>Year is</t>
  </si>
  <si>
    <t>Lagged univ.</t>
  </si>
  <si>
    <t>Univ. enroll.</t>
  </si>
  <si>
    <t>Agric. share</t>
  </si>
  <si>
    <t>Finland</t>
  </si>
  <si>
    <t>Pop 20-24/</t>
  </si>
  <si>
    <t>Time = year</t>
  </si>
  <si>
    <t>Pop.20-39/</t>
  </si>
  <si>
    <t>turnover</t>
  </si>
  <si>
    <t>Welfare</t>
  </si>
  <si>
    <t>Pensions</t>
  </si>
  <si>
    <t>Health</t>
  </si>
  <si>
    <t>Housing</t>
  </si>
  <si>
    <t>All of these</t>
  </si>
  <si>
    <t>real GDP/cap</t>
  </si>
  <si>
    <t>of GDP/cap</t>
  </si>
  <si>
    <t>labor,-10 yrs</t>
  </si>
  <si>
    <t>all population</t>
  </si>
  <si>
    <t>adults 20+</t>
  </si>
  <si>
    <t>inst. age</t>
  </si>
  <si>
    <t>Catholic</t>
  </si>
  <si>
    <t>Protestant</t>
  </si>
  <si>
    <t>vote</t>
  </si>
  <si>
    <t>turnout</t>
  </si>
  <si>
    <t>enrollment</t>
  </si>
  <si>
    <t>%/year</t>
  </si>
  <si>
    <t>out of 15/24</t>
  </si>
  <si>
    <t>of labor force</t>
  </si>
  <si>
    <t>pre-WWI</t>
  </si>
  <si>
    <t>Australia</t>
  </si>
  <si>
    <t>Austria</t>
  </si>
  <si>
    <t>Belgium</t>
  </si>
  <si>
    <t>Canada</t>
  </si>
  <si>
    <t>Denmark</t>
  </si>
  <si>
    <t>France</t>
  </si>
  <si>
    <t>Italy</t>
  </si>
  <si>
    <t>Japan</t>
  </si>
  <si>
    <t>Netherlands</t>
  </si>
  <si>
    <t>Norway</t>
  </si>
  <si>
    <t>Sweden</t>
  </si>
  <si>
    <t>UK</t>
  </si>
  <si>
    <t>US</t>
  </si>
  <si>
    <t>minus 1880</t>
  </si>
  <si>
    <t>(Banks)</t>
  </si>
  <si>
    <t>NZ</t>
  </si>
  <si>
    <t>Greece</t>
  </si>
  <si>
    <t>Portugal</t>
  </si>
  <si>
    <t>Spain</t>
  </si>
  <si>
    <t>Argentina</t>
  </si>
  <si>
    <t>Brazil</t>
  </si>
  <si>
    <t>Mexico</t>
  </si>
  <si>
    <t>21 countries (this includes Argentina, Brazil, Mexico -- no Germany)</t>
  </si>
  <si>
    <t>Kids 5-14/</t>
  </si>
  <si>
    <t>Pop. Growth</t>
  </si>
  <si>
    <t>enroll/5-14</t>
  </si>
  <si>
    <t>Lagged enroll</t>
  </si>
  <si>
    <t>out of 0-14</t>
  </si>
  <si>
    <t>out of 5-14</t>
  </si>
  <si>
    <t>School (P+S)</t>
  </si>
  <si>
    <r>
      <t xml:space="preserve">Primary </t>
    </r>
    <r>
      <rPr>
        <u/>
        <sz val="12"/>
        <rFont val="Arial"/>
      </rPr>
      <t>teachers</t>
    </r>
  </si>
  <si>
    <r>
      <t>T</t>
    </r>
    <r>
      <rPr>
        <u/>
        <sz val="12"/>
        <rFont val="Arial"/>
      </rPr>
      <t>eachers</t>
    </r>
    <r>
      <rPr>
        <sz val="12"/>
        <rFont val="Arial"/>
      </rPr>
      <t>,</t>
    </r>
  </si>
  <si>
    <r>
      <t xml:space="preserve">Alexander Keyssar, </t>
    </r>
    <r>
      <rPr>
        <i/>
        <sz val="12"/>
        <rFont val="Arial"/>
      </rPr>
      <t>The Right To Vote: The Contested History of Democracy In the United States</t>
    </r>
  </si>
  <si>
    <t>Source =</t>
  </si>
  <si>
    <r>
      <t xml:space="preserve">Lindert, Peter H. 1994. “The Rise of Social Spending, 1880-1930.” </t>
    </r>
    <r>
      <rPr>
        <i/>
        <sz val="12"/>
        <rFont val="Arial"/>
      </rPr>
      <t>Explorations in Economic History</t>
    </r>
    <r>
      <rPr>
        <sz val="12"/>
        <rFont val="Arial"/>
      </rPr>
      <t xml:space="preserve"> 31, 1 (January): 1-36.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</si>
</sst>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"/>
  </numFmts>
  <fonts count="11" x14ac:knownFonts="1">
    <font>
      <sz val="9"/>
      <name val="Geneva"/>
    </font>
    <font>
      <b/>
      <sz val="12"/>
      <name val="Arial"/>
    </font>
    <font>
      <sz val="12"/>
      <name val="Arial"/>
    </font>
    <font>
      <u/>
      <sz val="12"/>
      <name val="Arial"/>
    </font>
    <font>
      <i/>
      <sz val="12"/>
      <name val="Arial"/>
    </font>
    <font>
      <b/>
      <sz val="12"/>
      <color rgb="FFFF0000"/>
      <name val="Arial"/>
    </font>
    <font>
      <sz val="12"/>
      <color rgb="FFFF0000"/>
      <name val="Arial"/>
    </font>
    <font>
      <b/>
      <sz val="14"/>
      <color rgb="FFFF0000"/>
      <name val="Arial"/>
    </font>
    <font>
      <u/>
      <sz val="9"/>
      <color theme="10"/>
      <name val="Geneva"/>
    </font>
    <font>
      <u/>
      <sz val="9"/>
      <color theme="11"/>
      <name val="Geneva"/>
    </font>
    <font>
      <b/>
      <sz val="16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164" fontId="2" fillId="0" borderId="6" xfId="0" applyNumberFormat="1" applyFont="1" applyBorder="1"/>
    <xf numFmtId="164" fontId="2" fillId="0" borderId="0" xfId="0" applyNumberFormat="1" applyFont="1" applyBorder="1"/>
    <xf numFmtId="1" fontId="2" fillId="0" borderId="0" xfId="0" applyNumberFormat="1" applyFont="1"/>
    <xf numFmtId="0" fontId="2" fillId="0" borderId="0" xfId="0" applyFont="1" applyAlignment="1">
      <alignment horizontal="right"/>
    </xf>
    <xf numFmtId="166" fontId="2" fillId="0" borderId="0" xfId="0" applyNumberFormat="1" applyFont="1"/>
    <xf numFmtId="166" fontId="2" fillId="0" borderId="0" xfId="0" applyNumberFormat="1" applyFont="1" applyAlignment="1">
      <alignment horizontal="right"/>
    </xf>
    <xf numFmtId="164" fontId="2" fillId="0" borderId="7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1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Border="1"/>
    <xf numFmtId="1" fontId="4" fillId="0" borderId="0" xfId="0" applyNumberFormat="1" applyFont="1"/>
    <xf numFmtId="0" fontId="4" fillId="0" borderId="0" xfId="0" applyFont="1"/>
    <xf numFmtId="0" fontId="2" fillId="0" borderId="4" xfId="0" applyFont="1" applyBorder="1"/>
    <xf numFmtId="0" fontId="2" fillId="0" borderId="5" xfId="0" applyFont="1" applyBorder="1"/>
    <xf numFmtId="164" fontId="2" fillId="0" borderId="3" xfId="0" applyNumberFormat="1" applyFont="1" applyBorder="1"/>
    <xf numFmtId="1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2" borderId="0" xfId="0" applyFont="1" applyFill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2" fontId="2" fillId="0" borderId="0" xfId="0" applyNumberFormat="1" applyFont="1" applyBorder="1"/>
    <xf numFmtId="0" fontId="1" fillId="0" borderId="3" xfId="0" applyFont="1" applyBorder="1"/>
    <xf numFmtId="2" fontId="2" fillId="0" borderId="3" xfId="0" applyNumberFormat="1" applyFont="1" applyBorder="1"/>
    <xf numFmtId="0" fontId="7" fillId="0" borderId="0" xfId="0" applyFont="1"/>
    <xf numFmtId="0" fontId="10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workbookViewId="0">
      <selection activeCell="P26" sqref="P26"/>
    </sheetView>
  </sheetViews>
  <sheetFormatPr baseColWidth="10" defaultColWidth="11.5" defaultRowHeight="15" x14ac:dyDescent="0"/>
  <cols>
    <col min="1" max="1" width="11.5" style="1" customWidth="1"/>
    <col min="2" max="3" width="5.83203125" style="1" customWidth="1"/>
    <col min="4" max="4" width="8.83203125" style="1" customWidth="1"/>
    <col min="5" max="5" width="10.83203125" style="1" customWidth="1"/>
    <col min="6" max="7" width="8.83203125" style="1" customWidth="1"/>
    <col min="8" max="10" width="6.83203125" style="1" customWidth="1"/>
    <col min="11" max="11" width="8.83203125" style="1" customWidth="1"/>
    <col min="12" max="12" width="12.5" style="1" customWidth="1"/>
    <col min="13" max="13" width="8.83203125" style="1" customWidth="1"/>
    <col min="14" max="14" width="10.83203125" style="1" customWidth="1"/>
    <col min="15" max="16384" width="11.5" style="1"/>
  </cols>
  <sheetData>
    <row r="3" spans="1:14" ht="17">
      <c r="B3" s="35" t="s">
        <v>13</v>
      </c>
      <c r="G3" s="1">
        <v>1880</v>
      </c>
      <c r="K3" s="1">
        <v>1880</v>
      </c>
    </row>
    <row r="4" spans="1:14" s="7" customFormat="1">
      <c r="F4" s="7" t="s">
        <v>6</v>
      </c>
      <c r="G4" s="7" t="s">
        <v>56</v>
      </c>
      <c r="H4" s="29" t="s">
        <v>14</v>
      </c>
      <c r="I4" s="30"/>
      <c r="J4" s="30"/>
      <c r="K4" s="7" t="s">
        <v>78</v>
      </c>
      <c r="L4" s="7" t="s">
        <v>79</v>
      </c>
      <c r="M4" s="7" t="s">
        <v>6</v>
      </c>
      <c r="N4" s="2" t="s">
        <v>116</v>
      </c>
    </row>
    <row r="5" spans="1:14" s="7" customFormat="1">
      <c r="D5" s="7" t="s">
        <v>78</v>
      </c>
      <c r="E5" s="7" t="s">
        <v>79</v>
      </c>
      <c r="F5" s="7" t="s">
        <v>7</v>
      </c>
      <c r="G5" s="7" t="s">
        <v>81</v>
      </c>
      <c r="H5" s="30">
        <v>1880</v>
      </c>
      <c r="I5" s="30">
        <v>1910</v>
      </c>
      <c r="J5" s="30">
        <v>1930</v>
      </c>
      <c r="K5" s="7" t="s">
        <v>12</v>
      </c>
      <c r="L5" s="7" t="s">
        <v>12</v>
      </c>
      <c r="M5" s="7" t="s">
        <v>12</v>
      </c>
      <c r="N5" s="2" t="s">
        <v>112</v>
      </c>
    </row>
    <row r="6" spans="1:14">
      <c r="A6" s="1" t="s">
        <v>107</v>
      </c>
      <c r="B6" s="1">
        <v>20</v>
      </c>
      <c r="C6" s="1">
        <v>1880</v>
      </c>
      <c r="D6" s="1">
        <v>0.99</v>
      </c>
      <c r="E6" s="1">
        <v>0.01</v>
      </c>
      <c r="F6" s="1">
        <v>0</v>
      </c>
      <c r="G6" s="1">
        <v>0</v>
      </c>
      <c r="H6" s="31">
        <v>0</v>
      </c>
      <c r="I6" s="31">
        <v>0</v>
      </c>
      <c r="J6" s="31">
        <v>0</v>
      </c>
      <c r="K6" s="1">
        <f t="shared" ref="K6:K26" si="0">MAX(0,D6-0.5)</f>
        <v>0.49</v>
      </c>
      <c r="L6" s="1">
        <f>MAX(0,E6-0.5)</f>
        <v>0</v>
      </c>
      <c r="M6" s="1">
        <f>MAX(0,F6-0.5)</f>
        <v>0</v>
      </c>
      <c r="N6" s="2">
        <v>8.7698196043866763E-2</v>
      </c>
    </row>
    <row r="7" spans="1:14">
      <c r="A7" s="1" t="s">
        <v>62</v>
      </c>
      <c r="B7" s="1">
        <v>6</v>
      </c>
      <c r="C7" s="1">
        <v>1880</v>
      </c>
      <c r="D7" s="1">
        <v>0</v>
      </c>
      <c r="E7" s="1">
        <v>0.98</v>
      </c>
      <c r="F7" s="1">
        <f>1-D7-E7</f>
        <v>2.0000000000000018E-2</v>
      </c>
      <c r="G7" s="1">
        <v>0</v>
      </c>
      <c r="H7" s="31">
        <v>0</v>
      </c>
      <c r="I7" s="31">
        <v>1</v>
      </c>
      <c r="J7" s="31">
        <v>1</v>
      </c>
      <c r="K7" s="1">
        <f t="shared" ref="K7:L26" si="1">MAX(0,D7-0.5)</f>
        <v>0</v>
      </c>
      <c r="L7" s="1">
        <f t="shared" si="1"/>
        <v>0.48</v>
      </c>
      <c r="M7" s="1">
        <f t="shared" ref="M7:M26" si="2">MAX(0,F7-0.5)</f>
        <v>0</v>
      </c>
      <c r="N7" s="2">
        <v>8.787181718035976E-2</v>
      </c>
    </row>
    <row r="8" spans="1:14">
      <c r="A8" s="1" t="s">
        <v>106</v>
      </c>
      <c r="B8" s="1">
        <v>19</v>
      </c>
      <c r="C8" s="1">
        <v>1880</v>
      </c>
      <c r="D8" s="1">
        <v>0.99</v>
      </c>
      <c r="E8" s="1">
        <v>0.01</v>
      </c>
      <c r="F8" s="1">
        <v>0</v>
      </c>
      <c r="G8" s="1">
        <v>0</v>
      </c>
      <c r="H8" s="31">
        <v>0</v>
      </c>
      <c r="I8" s="31">
        <v>0</v>
      </c>
      <c r="J8" s="31">
        <v>0</v>
      </c>
      <c r="K8" s="1">
        <f t="shared" si="0"/>
        <v>0.49</v>
      </c>
      <c r="L8" s="1">
        <f t="shared" si="1"/>
        <v>0</v>
      </c>
      <c r="M8" s="1">
        <f t="shared" si="2"/>
        <v>0</v>
      </c>
      <c r="N8" s="2">
        <v>0.11440429910974675</v>
      </c>
    </row>
    <row r="9" spans="1:14" s="18" customFormat="1">
      <c r="A9" s="18" t="s">
        <v>108</v>
      </c>
      <c r="B9" s="18">
        <v>21</v>
      </c>
      <c r="C9" s="18">
        <v>1880</v>
      </c>
      <c r="D9" s="18">
        <v>1</v>
      </c>
      <c r="E9" s="18">
        <v>0</v>
      </c>
      <c r="F9" s="18">
        <f t="shared" ref="F9:F26" si="3">1-D9-E9</f>
        <v>0</v>
      </c>
      <c r="G9" s="18">
        <v>0</v>
      </c>
      <c r="H9" s="28">
        <v>0</v>
      </c>
      <c r="I9" s="28">
        <v>0</v>
      </c>
      <c r="J9" s="28">
        <v>0</v>
      </c>
      <c r="K9" s="32">
        <f t="shared" si="1"/>
        <v>0.5</v>
      </c>
      <c r="L9" s="18">
        <f t="shared" si="1"/>
        <v>0</v>
      </c>
      <c r="M9" s="18">
        <f t="shared" si="2"/>
        <v>0</v>
      </c>
      <c r="N9" s="2">
        <v>0.19567916347041545</v>
      </c>
    </row>
    <row r="10" spans="1:14">
      <c r="A10" s="1" t="s">
        <v>104</v>
      </c>
      <c r="B10" s="1">
        <v>17</v>
      </c>
      <c r="C10" s="1">
        <v>1880</v>
      </c>
      <c r="D10" s="1">
        <v>1</v>
      </c>
      <c r="E10" s="1">
        <v>0</v>
      </c>
      <c r="F10" s="1">
        <f t="shared" si="3"/>
        <v>0</v>
      </c>
      <c r="G10" s="1">
        <v>0</v>
      </c>
      <c r="H10" s="31">
        <v>0</v>
      </c>
      <c r="I10" s="31">
        <v>0</v>
      </c>
      <c r="J10" s="31">
        <v>0</v>
      </c>
      <c r="K10" s="3">
        <f t="shared" si="0"/>
        <v>0.5</v>
      </c>
      <c r="L10" s="1">
        <f t="shared" si="1"/>
        <v>0</v>
      </c>
      <c r="M10" s="1">
        <f t="shared" si="2"/>
        <v>0</v>
      </c>
      <c r="N10" s="2">
        <v>0.22739877446484263</v>
      </c>
    </row>
    <row r="11" spans="1:14">
      <c r="A11" s="1" t="s">
        <v>103</v>
      </c>
      <c r="B11" s="1">
        <v>16</v>
      </c>
      <c r="C11" s="1">
        <v>1880</v>
      </c>
      <c r="D11" s="1">
        <v>0.01</v>
      </c>
      <c r="E11" s="1">
        <v>0</v>
      </c>
      <c r="F11" s="1">
        <f t="shared" si="3"/>
        <v>0.99</v>
      </c>
      <c r="G11" s="1">
        <v>0</v>
      </c>
      <c r="H11" s="31">
        <v>0</v>
      </c>
      <c r="I11" s="31">
        <v>0</v>
      </c>
      <c r="J11" s="31">
        <v>1</v>
      </c>
      <c r="K11" s="1">
        <f t="shared" si="0"/>
        <v>0</v>
      </c>
      <c r="L11" s="1">
        <f t="shared" si="1"/>
        <v>0</v>
      </c>
      <c r="M11" s="1">
        <f t="shared" si="2"/>
        <v>0.49</v>
      </c>
      <c r="N11" s="2">
        <v>0.30082282670588234</v>
      </c>
    </row>
    <row r="12" spans="1:14">
      <c r="A12" s="1" t="s">
        <v>94</v>
      </c>
      <c r="B12" s="1">
        <v>9</v>
      </c>
      <c r="C12" s="1">
        <v>1880</v>
      </c>
      <c r="D12" s="1">
        <v>0.02</v>
      </c>
      <c r="E12" s="1">
        <v>0.02</v>
      </c>
      <c r="F12" s="1">
        <f t="shared" si="3"/>
        <v>0.96</v>
      </c>
      <c r="G12" s="1">
        <v>0</v>
      </c>
      <c r="H12" s="31">
        <v>0</v>
      </c>
      <c r="I12" s="31">
        <v>0</v>
      </c>
      <c r="J12" s="31">
        <v>0</v>
      </c>
      <c r="K12" s="1">
        <f t="shared" si="0"/>
        <v>0</v>
      </c>
      <c r="L12" s="1">
        <f t="shared" si="1"/>
        <v>0</v>
      </c>
      <c r="M12" s="1">
        <f t="shared" si="2"/>
        <v>0.45999999999999996</v>
      </c>
      <c r="N12" s="2">
        <v>0.34259061173664124</v>
      </c>
    </row>
    <row r="13" spans="1:14">
      <c r="A13" s="1" t="s">
        <v>93</v>
      </c>
      <c r="B13" s="1">
        <v>8</v>
      </c>
      <c r="C13" s="1">
        <v>1880</v>
      </c>
      <c r="D13" s="1">
        <v>1</v>
      </c>
      <c r="E13" s="1">
        <v>0</v>
      </c>
      <c r="F13" s="1">
        <f t="shared" si="3"/>
        <v>0</v>
      </c>
      <c r="G13" s="1">
        <v>0</v>
      </c>
      <c r="H13" s="31">
        <v>0</v>
      </c>
      <c r="I13" s="31">
        <v>0</v>
      </c>
      <c r="J13" s="31">
        <v>0</v>
      </c>
      <c r="K13" s="3">
        <f t="shared" si="0"/>
        <v>0.5</v>
      </c>
      <c r="L13" s="1">
        <f t="shared" si="1"/>
        <v>0</v>
      </c>
      <c r="M13" s="1">
        <f t="shared" si="2"/>
        <v>0</v>
      </c>
      <c r="N13" s="2">
        <v>0.3596519933001493</v>
      </c>
    </row>
    <row r="14" spans="1:14">
      <c r="A14" s="1" t="s">
        <v>89</v>
      </c>
      <c r="B14" s="1">
        <v>3</v>
      </c>
      <c r="C14" s="1">
        <v>1880</v>
      </c>
      <c r="D14" s="1">
        <v>0.98</v>
      </c>
      <c r="E14" s="1">
        <v>0.02</v>
      </c>
      <c r="F14" s="1">
        <v>0</v>
      </c>
      <c r="G14" s="1">
        <v>0</v>
      </c>
      <c r="H14" s="31">
        <v>0</v>
      </c>
      <c r="I14" s="31">
        <v>0</v>
      </c>
      <c r="J14" s="31">
        <v>1</v>
      </c>
      <c r="K14" s="1">
        <f t="shared" si="1"/>
        <v>0.48</v>
      </c>
      <c r="L14" s="1">
        <f t="shared" si="1"/>
        <v>0</v>
      </c>
      <c r="M14" s="1">
        <f t="shared" si="2"/>
        <v>0</v>
      </c>
      <c r="N14" s="2">
        <v>0.52544357000946063</v>
      </c>
    </row>
    <row r="15" spans="1:14">
      <c r="A15" s="1" t="s">
        <v>88</v>
      </c>
      <c r="B15" s="1">
        <v>2</v>
      </c>
      <c r="C15" s="1">
        <v>1880</v>
      </c>
      <c r="D15" s="1">
        <v>0.91</v>
      </c>
      <c r="E15" s="1">
        <v>0.02</v>
      </c>
      <c r="F15" s="1">
        <f t="shared" si="3"/>
        <v>6.9999999999999965E-2</v>
      </c>
      <c r="G15" s="1">
        <v>0</v>
      </c>
      <c r="H15" s="31">
        <v>0</v>
      </c>
      <c r="I15" s="31">
        <v>0</v>
      </c>
      <c r="J15" s="31">
        <v>1</v>
      </c>
      <c r="K15" s="1">
        <f>MAX(0,D15-0.5)</f>
        <v>0.41000000000000003</v>
      </c>
      <c r="L15" s="1">
        <f t="shared" si="1"/>
        <v>0</v>
      </c>
      <c r="M15" s="1">
        <f t="shared" si="2"/>
        <v>0</v>
      </c>
      <c r="N15" s="2">
        <v>0.54266594049904027</v>
      </c>
    </row>
    <row r="16" spans="1:14">
      <c r="A16" s="1" t="s">
        <v>105</v>
      </c>
      <c r="B16" s="1">
        <v>18</v>
      </c>
      <c r="C16" s="1">
        <v>1880</v>
      </c>
      <c r="D16" s="1">
        <v>1</v>
      </c>
      <c r="E16" s="1">
        <v>0</v>
      </c>
      <c r="F16" s="1">
        <f t="shared" si="3"/>
        <v>0</v>
      </c>
      <c r="G16" s="1">
        <v>0</v>
      </c>
      <c r="H16" s="31">
        <v>0</v>
      </c>
      <c r="I16" s="31">
        <v>0</v>
      </c>
      <c r="J16" s="31">
        <v>0</v>
      </c>
      <c r="K16" s="3">
        <f t="shared" si="0"/>
        <v>0.5</v>
      </c>
      <c r="L16" s="1">
        <f t="shared" si="1"/>
        <v>0</v>
      </c>
      <c r="M16" s="1">
        <f t="shared" si="2"/>
        <v>0</v>
      </c>
      <c r="N16" s="2">
        <v>0.54368076562925582</v>
      </c>
    </row>
    <row r="17" spans="1:14">
      <c r="A17" s="1" t="s">
        <v>96</v>
      </c>
      <c r="B17" s="1">
        <v>12</v>
      </c>
      <c r="C17" s="1">
        <v>1880</v>
      </c>
      <c r="D17" s="1">
        <v>0</v>
      </c>
      <c r="E17" s="1">
        <v>1</v>
      </c>
      <c r="F17" s="1">
        <f t="shared" si="3"/>
        <v>0</v>
      </c>
      <c r="G17" s="1">
        <v>0</v>
      </c>
      <c r="H17" s="31">
        <v>0</v>
      </c>
      <c r="I17" s="31">
        <v>1</v>
      </c>
      <c r="J17" s="31">
        <v>1</v>
      </c>
      <c r="K17" s="1">
        <f t="shared" si="0"/>
        <v>0</v>
      </c>
      <c r="L17" s="3">
        <f t="shared" si="1"/>
        <v>0.5</v>
      </c>
      <c r="M17" s="1">
        <f t="shared" si="2"/>
        <v>0</v>
      </c>
      <c r="N17" s="2">
        <v>0.62637361544648085</v>
      </c>
    </row>
    <row r="18" spans="1:14" s="17" customFormat="1">
      <c r="A18" s="17" t="s">
        <v>97</v>
      </c>
      <c r="B18" s="17">
        <v>13</v>
      </c>
      <c r="C18" s="17">
        <v>1880</v>
      </c>
      <c r="D18" s="17">
        <v>0</v>
      </c>
      <c r="E18" s="17">
        <v>1</v>
      </c>
      <c r="F18" s="17">
        <f>1-D18-E18</f>
        <v>0</v>
      </c>
      <c r="G18" s="17">
        <v>0</v>
      </c>
      <c r="H18" s="33">
        <v>0</v>
      </c>
      <c r="I18" s="33">
        <v>1</v>
      </c>
      <c r="J18" s="33">
        <v>1</v>
      </c>
      <c r="K18" s="17">
        <f t="shared" si="1"/>
        <v>0</v>
      </c>
      <c r="L18" s="34">
        <f t="shared" si="1"/>
        <v>0.5</v>
      </c>
      <c r="M18" s="17">
        <f t="shared" si="2"/>
        <v>0</v>
      </c>
      <c r="N18" s="23">
        <v>0.72476147900887566</v>
      </c>
    </row>
    <row r="19" spans="1:14">
      <c r="A19" s="1" t="s">
        <v>98</v>
      </c>
      <c r="B19" s="1">
        <v>14</v>
      </c>
      <c r="C19" s="1">
        <v>1880</v>
      </c>
      <c r="D19" s="1">
        <v>0.2</v>
      </c>
      <c r="E19" s="1">
        <v>0.79</v>
      </c>
      <c r="F19" s="1">
        <f>1-D19-E19</f>
        <v>1.0000000000000009E-2</v>
      </c>
      <c r="G19" s="2">
        <v>0.36699999999999999</v>
      </c>
      <c r="H19" s="31">
        <v>1</v>
      </c>
      <c r="I19" s="31">
        <v>1</v>
      </c>
      <c r="J19" s="31">
        <v>1</v>
      </c>
      <c r="K19" s="1">
        <f t="shared" si="0"/>
        <v>0</v>
      </c>
      <c r="L19" s="1">
        <f t="shared" si="1"/>
        <v>0.29000000000000004</v>
      </c>
      <c r="M19" s="1">
        <f t="shared" si="2"/>
        <v>0</v>
      </c>
      <c r="N19" s="2">
        <v>0.45755452291936172</v>
      </c>
    </row>
    <row r="20" spans="1:14">
      <c r="A20" s="1" t="s">
        <v>91</v>
      </c>
      <c r="B20" s="1">
        <v>5</v>
      </c>
      <c r="C20" s="1">
        <v>1880</v>
      </c>
      <c r="D20" s="1">
        <v>0</v>
      </c>
      <c r="E20" s="1">
        <v>1</v>
      </c>
      <c r="F20" s="1">
        <f t="shared" si="3"/>
        <v>0</v>
      </c>
      <c r="G20" s="2">
        <v>0.255</v>
      </c>
      <c r="H20" s="31">
        <v>1</v>
      </c>
      <c r="I20" s="31">
        <v>1</v>
      </c>
      <c r="J20" s="31">
        <v>1</v>
      </c>
      <c r="K20" s="1">
        <f t="shared" si="0"/>
        <v>0</v>
      </c>
      <c r="L20" s="3">
        <f t="shared" si="1"/>
        <v>0.5</v>
      </c>
      <c r="M20" s="1">
        <f t="shared" si="2"/>
        <v>0</v>
      </c>
      <c r="N20" s="2">
        <v>0.54351502416229125</v>
      </c>
    </row>
    <row r="21" spans="1:14">
      <c r="A21" s="1" t="s">
        <v>95</v>
      </c>
      <c r="B21" s="1">
        <v>10</v>
      </c>
      <c r="C21" s="1">
        <v>1880</v>
      </c>
      <c r="D21" s="1">
        <v>0.36</v>
      </c>
      <c r="E21" s="1">
        <v>0.62</v>
      </c>
      <c r="F21" s="1">
        <f t="shared" si="3"/>
        <v>2.0000000000000018E-2</v>
      </c>
      <c r="G21" s="2">
        <v>9.8000000000000004E-2</v>
      </c>
      <c r="H21" s="31">
        <v>1</v>
      </c>
      <c r="I21" s="31">
        <v>1</v>
      </c>
      <c r="J21" s="31">
        <v>1</v>
      </c>
      <c r="K21" s="1">
        <f t="shared" si="0"/>
        <v>0</v>
      </c>
      <c r="L21" s="1">
        <f t="shared" si="1"/>
        <v>0.12</v>
      </c>
      <c r="M21" s="1">
        <f t="shared" si="2"/>
        <v>0</v>
      </c>
      <c r="N21" s="2">
        <v>0.63147975437616377</v>
      </c>
    </row>
    <row r="22" spans="1:14">
      <c r="A22" s="1" t="s">
        <v>90</v>
      </c>
      <c r="B22" s="1">
        <v>4</v>
      </c>
      <c r="C22" s="1">
        <v>1880</v>
      </c>
      <c r="D22" s="1">
        <v>0.42</v>
      </c>
      <c r="E22" s="1">
        <v>0.56000000000000005</v>
      </c>
      <c r="F22" s="1">
        <f t="shared" si="3"/>
        <v>2.0000000000000018E-2</v>
      </c>
      <c r="G22" s="2">
        <v>0.50900000000000001</v>
      </c>
      <c r="H22" s="31">
        <v>1</v>
      </c>
      <c r="I22" s="31">
        <v>1</v>
      </c>
      <c r="J22" s="31">
        <v>1</v>
      </c>
      <c r="K22" s="1">
        <f t="shared" si="0"/>
        <v>0</v>
      </c>
      <c r="L22" s="1">
        <f t="shared" si="1"/>
        <v>6.0000000000000053E-2</v>
      </c>
      <c r="M22" s="1">
        <f t="shared" si="2"/>
        <v>0</v>
      </c>
      <c r="N22" s="2">
        <v>0.71840491451969768</v>
      </c>
    </row>
    <row r="23" spans="1:14">
      <c r="A23" s="1" t="s">
        <v>92</v>
      </c>
      <c r="B23" s="1">
        <v>7</v>
      </c>
      <c r="C23" s="1">
        <v>1880</v>
      </c>
      <c r="D23" s="1">
        <v>0.82</v>
      </c>
      <c r="E23" s="1">
        <v>0.02</v>
      </c>
      <c r="F23" s="1">
        <f t="shared" si="3"/>
        <v>0.16000000000000006</v>
      </c>
      <c r="G23" s="2">
        <v>0.68</v>
      </c>
      <c r="H23" s="31">
        <v>1</v>
      </c>
      <c r="I23" s="31">
        <v>1</v>
      </c>
      <c r="J23" s="31">
        <v>1</v>
      </c>
      <c r="K23" s="1">
        <f t="shared" si="0"/>
        <v>0.31999999999999995</v>
      </c>
      <c r="L23" s="1">
        <f t="shared" si="1"/>
        <v>0</v>
      </c>
      <c r="M23" s="1">
        <f t="shared" si="2"/>
        <v>0</v>
      </c>
      <c r="N23" s="2">
        <v>0.78364295951999985</v>
      </c>
    </row>
    <row r="24" spans="1:14">
      <c r="A24" s="1" t="s">
        <v>102</v>
      </c>
      <c r="B24" s="1">
        <v>11</v>
      </c>
      <c r="C24" s="1">
        <v>1880</v>
      </c>
      <c r="D24" s="1">
        <v>0.15</v>
      </c>
      <c r="E24" s="1">
        <v>0.79</v>
      </c>
      <c r="F24" s="1">
        <f t="shared" si="3"/>
        <v>5.9999999999999942E-2</v>
      </c>
      <c r="G24" s="2">
        <v>0.42399999999999999</v>
      </c>
      <c r="H24" s="31">
        <v>1</v>
      </c>
      <c r="I24" s="31">
        <v>1</v>
      </c>
      <c r="J24" s="31">
        <v>1</v>
      </c>
      <c r="K24" s="1">
        <f t="shared" si="0"/>
        <v>0</v>
      </c>
      <c r="L24" s="1">
        <f t="shared" si="1"/>
        <v>0.29000000000000004</v>
      </c>
      <c r="M24" s="1">
        <f t="shared" si="2"/>
        <v>0</v>
      </c>
      <c r="N24" s="2">
        <v>0.81047798829249318</v>
      </c>
    </row>
    <row r="25" spans="1:14">
      <c r="A25" s="1" t="s">
        <v>87</v>
      </c>
      <c r="B25" s="1">
        <v>1</v>
      </c>
      <c r="C25" s="1">
        <v>1880</v>
      </c>
      <c r="D25" s="1">
        <v>0.23</v>
      </c>
      <c r="E25" s="1">
        <v>0.74</v>
      </c>
      <c r="F25" s="1">
        <f>1-D25-E25</f>
        <v>3.0000000000000027E-2</v>
      </c>
      <c r="G25" s="2">
        <v>0.46400000000000002</v>
      </c>
      <c r="H25" s="31">
        <v>1</v>
      </c>
      <c r="I25" s="31">
        <v>1</v>
      </c>
      <c r="J25" s="31">
        <v>1</v>
      </c>
      <c r="K25" s="1">
        <f t="shared" si="0"/>
        <v>0</v>
      </c>
      <c r="L25" s="1">
        <f t="shared" si="1"/>
        <v>0.24</v>
      </c>
      <c r="M25" s="1">
        <f t="shared" si="2"/>
        <v>0</v>
      </c>
      <c r="N25" s="2">
        <v>0.94305423668820665</v>
      </c>
    </row>
    <row r="26" spans="1:14">
      <c r="A26" s="1" t="s">
        <v>99</v>
      </c>
      <c r="B26" s="1">
        <v>15</v>
      </c>
      <c r="C26" s="1">
        <v>1880</v>
      </c>
      <c r="D26" s="1">
        <v>0.35</v>
      </c>
      <c r="E26" s="1">
        <v>0.56999999999999995</v>
      </c>
      <c r="F26" s="1">
        <f t="shared" si="3"/>
        <v>8.0000000000000071E-2</v>
      </c>
      <c r="G26" s="2">
        <v>0.69</v>
      </c>
      <c r="H26" s="31">
        <v>1</v>
      </c>
      <c r="I26" s="31">
        <v>1</v>
      </c>
      <c r="J26" s="31">
        <v>1</v>
      </c>
      <c r="K26" s="1">
        <f t="shared" si="0"/>
        <v>0</v>
      </c>
      <c r="L26" s="1">
        <f t="shared" si="1"/>
        <v>6.9999999999999951E-2</v>
      </c>
      <c r="M26" s="1">
        <f t="shared" si="2"/>
        <v>0</v>
      </c>
      <c r="N26" s="2">
        <v>0.95389372317784271</v>
      </c>
    </row>
  </sheetData>
  <phoneticPr fontId="0" type="noConversion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45"/>
  <sheetViews>
    <sheetView tabSelected="1" workbookViewId="0">
      <pane ySplit="3540" topLeftCell="A114"/>
      <selection activeCell="K2" sqref="K2"/>
      <selection pane="bottomLeft" activeCell="I122" sqref="I122"/>
    </sheetView>
  </sheetViews>
  <sheetFormatPr baseColWidth="10" defaultColWidth="10.83203125" defaultRowHeight="15" x14ac:dyDescent="0"/>
  <cols>
    <col min="1" max="1" width="9.33203125" style="1" customWidth="1"/>
    <col min="2" max="7" width="10.83203125" style="1" customWidth="1"/>
    <col min="8" max="8" width="13.83203125" style="2" customWidth="1"/>
    <col min="9" max="10" width="12.5" style="2" customWidth="1"/>
    <col min="11" max="11" width="13.6640625" style="3" customWidth="1"/>
    <col min="12" max="12" width="13.83203125" style="3" customWidth="1"/>
    <col min="13" max="15" width="12.5" style="3" customWidth="1"/>
    <col min="16" max="17" width="12.5" style="1" customWidth="1"/>
    <col min="18" max="29" width="10.83203125" style="1" customWidth="1"/>
    <col min="30" max="34" width="10.83203125" style="2" customWidth="1"/>
    <col min="35" max="36" width="10.83203125" style="6" customWidth="1"/>
    <col min="37" max="37" width="10.83203125" style="2" customWidth="1"/>
    <col min="38" max="42" width="10.83203125" style="1" customWidth="1"/>
    <col min="43" max="43" width="13.6640625" style="1" customWidth="1"/>
    <col min="44" max="46" width="10.83203125" style="1" customWidth="1"/>
    <col min="47" max="47" width="10.83203125" style="3" customWidth="1"/>
    <col min="48" max="48" width="14.83203125" style="8" customWidth="1"/>
    <col min="49" max="49" width="10.83203125" style="8" customWidth="1"/>
    <col min="50" max="16384" width="10.83203125" style="1"/>
  </cols>
  <sheetData>
    <row r="2" spans="1:49" ht="18">
      <c r="A2" s="1" t="s">
        <v>44</v>
      </c>
      <c r="C2" s="36" t="s">
        <v>45</v>
      </c>
      <c r="T2" s="1" t="s">
        <v>10</v>
      </c>
      <c r="AD2" s="4"/>
      <c r="AE2" s="5"/>
      <c r="AF2" s="5"/>
      <c r="AN2" s="1" t="s">
        <v>41</v>
      </c>
      <c r="AT2" s="7" t="s">
        <v>43</v>
      </c>
      <c r="AU2" s="3" t="s">
        <v>29</v>
      </c>
    </row>
    <row r="3" spans="1:49">
      <c r="A3" s="1" t="s">
        <v>47</v>
      </c>
      <c r="C3" s="26" t="s">
        <v>109</v>
      </c>
      <c r="H3" s="26"/>
      <c r="AD3" s="4"/>
      <c r="AE3" s="5"/>
      <c r="AF3" s="5"/>
      <c r="AT3" s="7"/>
    </row>
    <row r="4" spans="1:49">
      <c r="A4" s="1" t="s">
        <v>39</v>
      </c>
      <c r="C4" s="25"/>
      <c r="K4" s="2"/>
      <c r="L4" s="2"/>
      <c r="M4" s="2"/>
      <c r="N4" s="2"/>
      <c r="O4" s="2"/>
      <c r="P4" s="2"/>
      <c r="T4" s="1" t="s">
        <v>11</v>
      </c>
      <c r="AD4" s="10"/>
      <c r="AE4" s="5"/>
      <c r="AF4" s="5"/>
      <c r="AN4" s="1" t="s">
        <v>15</v>
      </c>
      <c r="AT4" s="1" t="s">
        <v>46</v>
      </c>
      <c r="AU4" s="3" t="s">
        <v>30</v>
      </c>
    </row>
    <row r="5" spans="1:49">
      <c r="C5" s="27" t="s">
        <v>48</v>
      </c>
      <c r="D5" s="27"/>
      <c r="E5" s="27"/>
      <c r="F5" s="27"/>
      <c r="G5" s="27"/>
      <c r="H5" s="2" t="s">
        <v>49</v>
      </c>
      <c r="I5" s="2" t="s">
        <v>0</v>
      </c>
      <c r="J5" s="2" t="s">
        <v>50</v>
      </c>
      <c r="K5" s="3" t="s">
        <v>52</v>
      </c>
      <c r="L5" s="3" t="s">
        <v>110</v>
      </c>
      <c r="M5" s="3" t="s">
        <v>63</v>
      </c>
      <c r="N5" s="3" t="s">
        <v>65</v>
      </c>
      <c r="O5" s="3" t="s">
        <v>53</v>
      </c>
      <c r="P5" s="1" t="s">
        <v>111</v>
      </c>
      <c r="Q5" s="1" t="s">
        <v>54</v>
      </c>
      <c r="T5" s="11" t="s">
        <v>8</v>
      </c>
      <c r="U5" s="1" t="s">
        <v>55</v>
      </c>
      <c r="V5" s="1" t="s">
        <v>56</v>
      </c>
      <c r="W5" s="1" t="s">
        <v>57</v>
      </c>
      <c r="X5" s="1" t="s">
        <v>56</v>
      </c>
      <c r="Y5" s="1" t="s">
        <v>57</v>
      </c>
      <c r="Z5" s="1" t="s">
        <v>58</v>
      </c>
      <c r="AA5" s="1" t="s">
        <v>58</v>
      </c>
      <c r="AB5" s="1" t="s">
        <v>58</v>
      </c>
      <c r="AC5" s="1" t="s">
        <v>58</v>
      </c>
      <c r="AD5" s="12" t="s">
        <v>16</v>
      </c>
      <c r="AE5" s="12" t="s">
        <v>17</v>
      </c>
      <c r="AF5" s="5"/>
      <c r="AG5" s="2" t="s">
        <v>60</v>
      </c>
      <c r="AH5" s="2" t="s">
        <v>113</v>
      </c>
      <c r="AI5" s="13" t="s">
        <v>19</v>
      </c>
      <c r="AJ5" s="13" t="s">
        <v>18</v>
      </c>
      <c r="AK5" s="2" t="s">
        <v>59</v>
      </c>
      <c r="AL5" s="1" t="s">
        <v>61</v>
      </c>
      <c r="AM5" s="1" t="s">
        <v>51</v>
      </c>
      <c r="AN5" s="1" t="s">
        <v>62</v>
      </c>
      <c r="AS5" s="1" t="s">
        <v>64</v>
      </c>
      <c r="AT5" s="1" t="s">
        <v>66</v>
      </c>
      <c r="AU5" s="3" t="s">
        <v>31</v>
      </c>
      <c r="AV5" s="8" t="s">
        <v>117</v>
      </c>
      <c r="AW5" s="9" t="s">
        <v>118</v>
      </c>
    </row>
    <row r="6" spans="1:49">
      <c r="B6" s="7" t="s">
        <v>40</v>
      </c>
      <c r="C6" s="1" t="s">
        <v>67</v>
      </c>
      <c r="D6" s="1" t="s">
        <v>68</v>
      </c>
      <c r="E6" s="1" t="s">
        <v>69</v>
      </c>
      <c r="F6" s="1" t="s">
        <v>70</v>
      </c>
      <c r="G6" s="1" t="s">
        <v>71</v>
      </c>
      <c r="H6" s="2" t="s">
        <v>72</v>
      </c>
      <c r="I6" s="2" t="s">
        <v>1</v>
      </c>
      <c r="J6" s="2" t="s">
        <v>73</v>
      </c>
      <c r="K6" s="3" t="s">
        <v>75</v>
      </c>
      <c r="L6" s="3" t="s">
        <v>75</v>
      </c>
      <c r="M6" s="3" t="s">
        <v>76</v>
      </c>
      <c r="N6" s="3" t="s">
        <v>76</v>
      </c>
      <c r="O6" s="3" t="s">
        <v>76</v>
      </c>
      <c r="P6" s="1" t="s">
        <v>83</v>
      </c>
      <c r="Q6" s="1" t="s">
        <v>77</v>
      </c>
      <c r="R6" s="1" t="s">
        <v>78</v>
      </c>
      <c r="S6" s="1" t="s">
        <v>79</v>
      </c>
      <c r="T6" s="14" t="s">
        <v>9</v>
      </c>
      <c r="U6" s="1" t="s">
        <v>80</v>
      </c>
      <c r="V6" s="1" t="s">
        <v>35</v>
      </c>
      <c r="W6" s="1" t="s">
        <v>36</v>
      </c>
      <c r="X6" s="1" t="s">
        <v>37</v>
      </c>
      <c r="Y6" s="1" t="s">
        <v>38</v>
      </c>
      <c r="Z6" s="1">
        <v>1880</v>
      </c>
      <c r="AA6" s="1">
        <v>1890</v>
      </c>
      <c r="AB6" s="1">
        <v>1920</v>
      </c>
      <c r="AC6" s="1">
        <v>1930</v>
      </c>
      <c r="AD6" s="15" t="s">
        <v>112</v>
      </c>
      <c r="AE6" s="15" t="s">
        <v>112</v>
      </c>
      <c r="AF6" s="5"/>
      <c r="AG6" s="2" t="s">
        <v>84</v>
      </c>
      <c r="AH6" s="2" t="s">
        <v>114</v>
      </c>
      <c r="AI6" s="16" t="s">
        <v>115</v>
      </c>
      <c r="AJ6" s="16" t="s">
        <v>115</v>
      </c>
      <c r="AK6" s="2" t="s">
        <v>82</v>
      </c>
      <c r="AL6" s="1" t="s">
        <v>85</v>
      </c>
      <c r="AM6" s="1" t="s">
        <v>74</v>
      </c>
      <c r="AN6" s="1" t="s">
        <v>86</v>
      </c>
      <c r="AO6" s="1" t="s">
        <v>2</v>
      </c>
      <c r="AP6" s="7" t="s">
        <v>3</v>
      </c>
      <c r="AQ6" s="7" t="s">
        <v>4</v>
      </c>
      <c r="AR6" s="7" t="s">
        <v>5</v>
      </c>
      <c r="AS6" s="1" t="s">
        <v>100</v>
      </c>
      <c r="AT6" s="1" t="s">
        <v>101</v>
      </c>
      <c r="AU6" s="3" t="s">
        <v>32</v>
      </c>
      <c r="AV6" s="8" t="s">
        <v>33</v>
      </c>
      <c r="AW6" s="9" t="s">
        <v>34</v>
      </c>
    </row>
    <row r="7" spans="1:49">
      <c r="A7" s="1" t="s">
        <v>106</v>
      </c>
      <c r="B7" s="1">
        <v>1880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2">
        <v>7.0657499899999996</v>
      </c>
      <c r="I7" s="2">
        <v>7.5392078900000001</v>
      </c>
      <c r="J7" s="2">
        <v>8.3032899999999996E-3</v>
      </c>
      <c r="K7" s="3">
        <v>43.07</v>
      </c>
      <c r="L7" s="3">
        <v>26.06</v>
      </c>
      <c r="M7" s="3">
        <v>19.66</v>
      </c>
      <c r="N7" s="3">
        <v>67.25</v>
      </c>
      <c r="O7" s="3">
        <v>3.08</v>
      </c>
      <c r="P7" s="1">
        <v>3.73</v>
      </c>
      <c r="Q7" s="1">
        <v>26.72</v>
      </c>
      <c r="R7" s="1">
        <v>0.99</v>
      </c>
      <c r="S7" s="1">
        <v>0.01</v>
      </c>
      <c r="T7" s="1">
        <f t="shared" ref="T7:T12" si="0">MAX(R7:S7)</f>
        <v>0.99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1</v>
      </c>
      <c r="AA7" s="1">
        <v>0</v>
      </c>
      <c r="AB7" s="1">
        <v>0</v>
      </c>
      <c r="AC7" s="1">
        <v>0</v>
      </c>
      <c r="AD7" s="6">
        <v>143.47575248935826</v>
      </c>
      <c r="AE7" s="6">
        <v>3.3673356147276134</v>
      </c>
      <c r="AF7" s="6">
        <f t="shared" ref="AF7:AF38" si="1">AD7+AE7</f>
        <v>146.84308810408587</v>
      </c>
      <c r="AG7" s="2">
        <v>3.8304000000000002E-4</v>
      </c>
      <c r="AH7" s="2">
        <v>2.8261970000000001E-2</v>
      </c>
      <c r="AI7" s="19">
        <v>80</v>
      </c>
      <c r="AJ7" s="19">
        <v>2</v>
      </c>
      <c r="AK7" s="2">
        <v>7.7910000000000005E-5</v>
      </c>
      <c r="AL7" s="1">
        <v>0.41899999999999998</v>
      </c>
      <c r="AM7" s="1">
        <v>0.438</v>
      </c>
      <c r="AN7" s="1">
        <v>0</v>
      </c>
      <c r="AO7" s="1">
        <v>1</v>
      </c>
      <c r="AP7" s="1">
        <v>0</v>
      </c>
      <c r="AQ7" s="1">
        <v>0</v>
      </c>
      <c r="AR7" s="1">
        <v>0</v>
      </c>
      <c r="AS7" s="1">
        <v>0</v>
      </c>
      <c r="AT7" s="1">
        <v>1</v>
      </c>
      <c r="AU7" s="3">
        <v>0.31</v>
      </c>
      <c r="AV7" s="8">
        <v>-9999.9</v>
      </c>
      <c r="AW7" s="8">
        <v>-9999.9</v>
      </c>
    </row>
    <row r="8" spans="1:49">
      <c r="A8" s="1" t="s">
        <v>106</v>
      </c>
      <c r="B8" s="1">
        <v>1890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2">
        <v>7.1484400800000003</v>
      </c>
      <c r="I8" s="2">
        <v>7.6207491999999997</v>
      </c>
      <c r="J8" s="2">
        <v>8.3030499999999993E-3</v>
      </c>
      <c r="K8" s="3">
        <v>41.22</v>
      </c>
      <c r="L8" s="3">
        <v>25.38</v>
      </c>
      <c r="M8" s="3">
        <v>18.350000000000001</v>
      </c>
      <c r="N8" s="3">
        <v>65.239999999999995</v>
      </c>
      <c r="O8" s="3">
        <v>3.7</v>
      </c>
      <c r="P8" s="1">
        <v>3.69</v>
      </c>
      <c r="Q8" s="1">
        <v>31.2</v>
      </c>
      <c r="R8" s="1">
        <v>0.99</v>
      </c>
      <c r="S8" s="1">
        <v>0.01</v>
      </c>
      <c r="T8" s="1">
        <f t="shared" si="0"/>
        <v>0.99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6">
        <v>266.08307739260994</v>
      </c>
      <c r="AE8" s="6">
        <v>3.5052413216249509</v>
      </c>
      <c r="AF8" s="6">
        <f t="shared" si="1"/>
        <v>269.5883187142349</v>
      </c>
      <c r="AG8" s="2">
        <v>1.3913300000000001E-3</v>
      </c>
      <c r="AH8" s="2">
        <v>6.9221640000000001E-2</v>
      </c>
      <c r="AI8" s="6">
        <v>143.47575248935826</v>
      </c>
      <c r="AJ8" s="6">
        <v>3.3673356147276134</v>
      </c>
      <c r="AK8" s="2">
        <v>3.8304000000000002E-4</v>
      </c>
      <c r="AL8" s="1">
        <v>0.40100000000000002</v>
      </c>
      <c r="AM8" s="1">
        <v>0.41899999999999998</v>
      </c>
      <c r="AN8" s="1">
        <v>0</v>
      </c>
      <c r="AO8" s="1">
        <v>1</v>
      </c>
      <c r="AP8" s="1">
        <v>0</v>
      </c>
      <c r="AQ8" s="1">
        <v>0</v>
      </c>
      <c r="AR8" s="1">
        <v>0</v>
      </c>
      <c r="AS8" s="1">
        <v>10</v>
      </c>
      <c r="AT8" s="1">
        <v>2</v>
      </c>
      <c r="AU8" s="3">
        <v>0.31</v>
      </c>
      <c r="AV8" s="8">
        <v>9.3362483295652599</v>
      </c>
      <c r="AW8" s="8">
        <v>-9999.9</v>
      </c>
    </row>
    <row r="9" spans="1:49">
      <c r="A9" s="1" t="s">
        <v>106</v>
      </c>
      <c r="B9" s="1">
        <v>1900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2">
        <v>7.2311278000000003</v>
      </c>
      <c r="I9" s="2">
        <v>7.7629745400000001</v>
      </c>
      <c r="J9" s="2">
        <v>8.3028500000000005E-3</v>
      </c>
      <c r="K9" s="3">
        <v>39.82</v>
      </c>
      <c r="L9" s="3">
        <v>25.18</v>
      </c>
      <c r="M9" s="3">
        <v>18.53</v>
      </c>
      <c r="N9" s="3">
        <v>64.61</v>
      </c>
      <c r="O9" s="3">
        <v>4.16</v>
      </c>
      <c r="P9" s="1">
        <v>2.38</v>
      </c>
      <c r="Q9" s="1">
        <v>35.54</v>
      </c>
      <c r="R9" s="1">
        <v>0.99</v>
      </c>
      <c r="S9" s="1">
        <v>0.01</v>
      </c>
      <c r="T9" s="1">
        <f t="shared" si="0"/>
        <v>0.99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6">
        <v>324.11093940582674</v>
      </c>
      <c r="AE9" s="6">
        <v>4.8611987359571316</v>
      </c>
      <c r="AF9" s="6">
        <f t="shared" si="1"/>
        <v>328.97213814178389</v>
      </c>
      <c r="AG9" s="2">
        <v>2.14635E-3</v>
      </c>
      <c r="AH9" s="2">
        <v>0.16883991000000001</v>
      </c>
      <c r="AI9" s="6">
        <v>266.08307739260994</v>
      </c>
      <c r="AJ9" s="6">
        <v>3.5052413216249509</v>
      </c>
      <c r="AK9" s="2">
        <v>1.3913300000000001E-3</v>
      </c>
      <c r="AL9" s="1">
        <v>0.39200000000000002</v>
      </c>
      <c r="AM9" s="1">
        <v>0.40100000000000002</v>
      </c>
      <c r="AN9" s="1">
        <v>0</v>
      </c>
      <c r="AO9" s="1">
        <v>1</v>
      </c>
      <c r="AP9" s="1">
        <v>0</v>
      </c>
      <c r="AQ9" s="1">
        <v>0</v>
      </c>
      <c r="AR9" s="1">
        <v>0</v>
      </c>
      <c r="AS9" s="1">
        <v>20</v>
      </c>
      <c r="AT9" s="1">
        <v>4</v>
      </c>
      <c r="AU9" s="3">
        <v>0.31</v>
      </c>
      <c r="AV9" s="8">
        <v>-9999.9</v>
      </c>
      <c r="AW9" s="8">
        <v>9.3362483295652599</v>
      </c>
    </row>
    <row r="10" spans="1:49">
      <c r="A10" s="1" t="s">
        <v>106</v>
      </c>
      <c r="B10" s="1">
        <v>1910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2">
        <v>7.3138135399999999</v>
      </c>
      <c r="I10" s="2">
        <v>7.9455731399999996</v>
      </c>
      <c r="J10" s="2">
        <v>2.4972459999999998E-2</v>
      </c>
      <c r="K10" s="3">
        <v>38.83</v>
      </c>
      <c r="L10" s="3">
        <v>24.9</v>
      </c>
      <c r="M10" s="3">
        <v>20.23</v>
      </c>
      <c r="N10" s="3">
        <v>65.14</v>
      </c>
      <c r="O10" s="3">
        <v>4.42</v>
      </c>
      <c r="P10" s="1">
        <v>3.98</v>
      </c>
      <c r="Q10" s="1">
        <v>39.74</v>
      </c>
      <c r="R10" s="1">
        <v>0.99</v>
      </c>
      <c r="S10" s="1">
        <v>0.01</v>
      </c>
      <c r="T10" s="1">
        <f t="shared" si="0"/>
        <v>0.99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6">
        <v>408.73274591252527</v>
      </c>
      <c r="AE10" s="6">
        <v>8.1747358589764865</v>
      </c>
      <c r="AF10" s="6">
        <f t="shared" si="1"/>
        <v>416.90748177150175</v>
      </c>
      <c r="AG10" s="2">
        <v>3.3951099999999998E-3</v>
      </c>
      <c r="AH10" s="2">
        <v>0.20516571</v>
      </c>
      <c r="AI10" s="6">
        <v>324.11093940582674</v>
      </c>
      <c r="AJ10" s="6">
        <v>4.8611987359571316</v>
      </c>
      <c r="AK10" s="2">
        <v>2.14635E-3</v>
      </c>
      <c r="AL10" s="1">
        <v>0.34200000000000003</v>
      </c>
      <c r="AM10" s="1">
        <v>0.39200000000000002</v>
      </c>
      <c r="AN10" s="1">
        <v>0</v>
      </c>
      <c r="AO10" s="1">
        <v>1</v>
      </c>
      <c r="AP10" s="1">
        <v>0</v>
      </c>
      <c r="AQ10" s="1">
        <v>0</v>
      </c>
      <c r="AR10" s="1">
        <v>0</v>
      </c>
      <c r="AS10" s="1">
        <v>30</v>
      </c>
      <c r="AT10" s="1">
        <v>2</v>
      </c>
      <c r="AU10" s="3">
        <v>0.31</v>
      </c>
      <c r="AV10" s="8">
        <v>11.779041668948857</v>
      </c>
      <c r="AW10" s="8">
        <v>-9999.9</v>
      </c>
    </row>
    <row r="11" spans="1:49">
      <c r="A11" s="1" t="s">
        <v>106</v>
      </c>
      <c r="B11" s="1">
        <v>1920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2">
        <v>7.5604710099999997</v>
      </c>
      <c r="I11" s="2">
        <v>8.1389852099999995</v>
      </c>
      <c r="J11" s="2">
        <v>1.3608179999999999E-2</v>
      </c>
      <c r="K11" s="3">
        <v>36.950000000000003</v>
      </c>
      <c r="L11" s="3">
        <v>23.84</v>
      </c>
      <c r="M11" s="3">
        <v>19.84</v>
      </c>
      <c r="N11" s="3">
        <v>63.37</v>
      </c>
      <c r="O11" s="3">
        <v>4.8899999999999997</v>
      </c>
      <c r="P11" s="1">
        <v>2.25</v>
      </c>
      <c r="Q11" s="1">
        <v>43.77</v>
      </c>
      <c r="R11" s="1">
        <v>0.99</v>
      </c>
      <c r="S11" s="1">
        <v>0.01</v>
      </c>
      <c r="T11" s="1">
        <f t="shared" si="0"/>
        <v>0.99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1</v>
      </c>
      <c r="AC11" s="1">
        <v>0</v>
      </c>
      <c r="AD11" s="6">
        <v>548.37093874489631</v>
      </c>
      <c r="AE11" s="6">
        <v>13.709563318502113</v>
      </c>
      <c r="AF11" s="6">
        <f t="shared" si="1"/>
        <v>562.0805020633984</v>
      </c>
      <c r="AG11" s="2">
        <v>7.54829E-3</v>
      </c>
      <c r="AH11" s="2">
        <v>0.24976517000000001</v>
      </c>
      <c r="AI11" s="6">
        <v>408.73274591252527</v>
      </c>
      <c r="AJ11" s="6">
        <v>8.1747358589764865</v>
      </c>
      <c r="AK11" s="2">
        <v>3.3951099999999998E-3</v>
      </c>
      <c r="AL11" s="1">
        <v>0.36</v>
      </c>
      <c r="AM11" s="1">
        <v>0.34200000000000003</v>
      </c>
      <c r="AN11" s="1">
        <v>0</v>
      </c>
      <c r="AO11" s="1">
        <v>1</v>
      </c>
      <c r="AP11" s="1">
        <v>0</v>
      </c>
      <c r="AQ11" s="1">
        <v>0</v>
      </c>
      <c r="AR11" s="1">
        <v>0</v>
      </c>
      <c r="AS11" s="1">
        <v>40</v>
      </c>
      <c r="AT11" s="1">
        <v>1</v>
      </c>
      <c r="AU11" s="3">
        <v>0.31</v>
      </c>
      <c r="AV11" s="8">
        <v>-9999.9</v>
      </c>
      <c r="AW11" s="8">
        <v>11.779041668948857</v>
      </c>
    </row>
    <row r="12" spans="1:49">
      <c r="A12" s="1" t="s">
        <v>106</v>
      </c>
      <c r="B12" s="1">
        <v>1930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2">
        <v>7.6956351999999999</v>
      </c>
      <c r="I12" s="2">
        <v>8.2510455799999995</v>
      </c>
      <c r="J12" s="2">
        <v>7.8959100000000008E-3</v>
      </c>
      <c r="K12" s="3">
        <v>34.6</v>
      </c>
      <c r="L12" s="3">
        <v>21.75</v>
      </c>
      <c r="M12" s="3">
        <v>18.18</v>
      </c>
      <c r="N12" s="3">
        <v>60.14</v>
      </c>
      <c r="O12" s="3">
        <v>5.62</v>
      </c>
      <c r="P12" s="1">
        <v>2.99</v>
      </c>
      <c r="Q12" s="1">
        <v>47.64</v>
      </c>
      <c r="R12" s="1">
        <v>0.99</v>
      </c>
      <c r="S12" s="1">
        <v>0.01</v>
      </c>
      <c r="T12" s="1">
        <f t="shared" si="0"/>
        <v>0.99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1</v>
      </c>
      <c r="AD12" s="6">
        <v>612.65936563256548</v>
      </c>
      <c r="AE12" s="6">
        <v>19.079357407242522</v>
      </c>
      <c r="AF12" s="6">
        <f t="shared" si="1"/>
        <v>631.73872303980795</v>
      </c>
      <c r="AG12" s="2">
        <v>7.8714000000000006E-3</v>
      </c>
      <c r="AH12" s="2">
        <v>0.37949372999999997</v>
      </c>
      <c r="AI12" s="6">
        <v>548.37093874489631</v>
      </c>
      <c r="AJ12" s="6">
        <v>13.709563318502113</v>
      </c>
      <c r="AK12" s="2">
        <v>7.54829E-3</v>
      </c>
      <c r="AL12" s="1">
        <v>0.35899999999999999</v>
      </c>
      <c r="AM12" s="1">
        <v>0.36</v>
      </c>
      <c r="AN12" s="1">
        <v>0</v>
      </c>
      <c r="AO12" s="1">
        <v>1</v>
      </c>
      <c r="AP12" s="1">
        <v>0</v>
      </c>
      <c r="AQ12" s="1">
        <v>0</v>
      </c>
      <c r="AR12" s="1">
        <v>0</v>
      </c>
      <c r="AS12" s="1">
        <v>50</v>
      </c>
      <c r="AT12" s="1">
        <v>2</v>
      </c>
      <c r="AU12" s="3">
        <v>0.31</v>
      </c>
      <c r="AV12" s="8">
        <v>24.167186049173864</v>
      </c>
      <c r="AW12" s="8">
        <v>-9999.9</v>
      </c>
    </row>
    <row r="13" spans="1:49">
      <c r="A13" s="1" t="s">
        <v>87</v>
      </c>
      <c r="B13" s="1">
        <v>1880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>
        <v>7.8403365999999997</v>
      </c>
      <c r="I13" s="2">
        <v>7.5392078900000001</v>
      </c>
      <c r="J13" s="2">
        <v>1.9223569999999999E-2</v>
      </c>
      <c r="K13" s="3">
        <v>31.64</v>
      </c>
      <c r="L13" s="3">
        <v>24.76</v>
      </c>
      <c r="M13" s="3">
        <v>13.32</v>
      </c>
      <c r="N13" s="3">
        <v>48.9</v>
      </c>
      <c r="O13" s="3">
        <v>3.13</v>
      </c>
      <c r="P13" s="1">
        <v>3.0939999999999999</v>
      </c>
      <c r="Q13" s="1">
        <v>36.82</v>
      </c>
      <c r="R13" s="1">
        <v>0.23</v>
      </c>
      <c r="S13" s="1">
        <v>0.74</v>
      </c>
      <c r="T13" s="1">
        <v>0</v>
      </c>
      <c r="U13" s="1">
        <v>0</v>
      </c>
      <c r="V13" s="1">
        <v>0.46400000000000002</v>
      </c>
      <c r="W13" s="1">
        <v>1</v>
      </c>
      <c r="X13" s="1">
        <v>0.46400000000000002</v>
      </c>
      <c r="Y13" s="1">
        <v>1</v>
      </c>
      <c r="Z13" s="1">
        <v>1</v>
      </c>
      <c r="AA13" s="1">
        <v>0</v>
      </c>
      <c r="AB13" s="1">
        <v>0</v>
      </c>
      <c r="AC13" s="1">
        <v>0</v>
      </c>
      <c r="AD13" s="6">
        <v>882.02267735641647</v>
      </c>
      <c r="AE13" s="6">
        <v>15.971022612996173</v>
      </c>
      <c r="AF13" s="6">
        <f t="shared" si="1"/>
        <v>897.99369996941266</v>
      </c>
      <c r="AG13" s="2">
        <v>0</v>
      </c>
      <c r="AH13" s="2">
        <v>0.50453718999999997</v>
      </c>
      <c r="AI13" s="6">
        <v>598.36390147141537</v>
      </c>
      <c r="AJ13" s="6">
        <v>6.9547458705220047</v>
      </c>
      <c r="AK13" s="2">
        <v>0</v>
      </c>
      <c r="AL13" s="1">
        <v>0.32300000000000001</v>
      </c>
      <c r="AM13" s="1">
        <v>0.32300000000000001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3">
        <v>0.32</v>
      </c>
      <c r="AV13" s="8">
        <v>-9999.9</v>
      </c>
      <c r="AW13" s="8">
        <v>-9999.9</v>
      </c>
    </row>
    <row r="14" spans="1:49">
      <c r="A14" s="1" t="s">
        <v>87</v>
      </c>
      <c r="B14" s="1">
        <v>1890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v>8.0307479399999995</v>
      </c>
      <c r="I14" s="2">
        <v>7.6207491999999997</v>
      </c>
      <c r="J14" s="2">
        <v>3.8122199999999998E-3</v>
      </c>
      <c r="K14" s="3">
        <v>36.93</v>
      </c>
      <c r="L14" s="3">
        <v>22.81</v>
      </c>
      <c r="M14" s="3">
        <v>19.420000000000002</v>
      </c>
      <c r="N14" s="3">
        <v>63.22</v>
      </c>
      <c r="O14" s="3">
        <v>5.25</v>
      </c>
      <c r="P14" s="1">
        <v>3.5259999999999998</v>
      </c>
      <c r="Q14" s="1">
        <v>40.97</v>
      </c>
      <c r="R14" s="1">
        <v>0.23</v>
      </c>
      <c r="S14" s="1">
        <v>0.74</v>
      </c>
      <c r="T14" s="1">
        <v>0</v>
      </c>
      <c r="U14" s="1">
        <v>0</v>
      </c>
      <c r="V14" s="1">
        <v>0.46400000000000002</v>
      </c>
      <c r="W14" s="1">
        <v>1</v>
      </c>
      <c r="X14" s="1">
        <v>0.46400000000000002</v>
      </c>
      <c r="Y14" s="1">
        <v>1</v>
      </c>
      <c r="Z14" s="1">
        <v>0</v>
      </c>
      <c r="AA14" s="1">
        <v>1</v>
      </c>
      <c r="AB14" s="1">
        <v>0</v>
      </c>
      <c r="AC14" s="1">
        <v>0</v>
      </c>
      <c r="AD14" s="6">
        <v>751.00547052208231</v>
      </c>
      <c r="AE14" s="6">
        <v>15.796683668011154</v>
      </c>
      <c r="AF14" s="6">
        <f t="shared" si="1"/>
        <v>766.80215419009346</v>
      </c>
      <c r="AG14" s="2">
        <v>0</v>
      </c>
      <c r="AH14" s="2">
        <v>0.73799060999999999</v>
      </c>
      <c r="AI14" s="6">
        <v>882.02267735641647</v>
      </c>
      <c r="AJ14" s="6">
        <v>15.971022612996173</v>
      </c>
      <c r="AK14" s="2">
        <v>0</v>
      </c>
      <c r="AL14" s="1">
        <v>0.32300000000000001</v>
      </c>
      <c r="AM14" s="1">
        <v>0.32300000000000001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10</v>
      </c>
      <c r="AT14" s="1">
        <v>0</v>
      </c>
      <c r="AU14" s="3">
        <v>0.32</v>
      </c>
      <c r="AV14" s="8">
        <v>-9999.9</v>
      </c>
      <c r="AW14" s="8">
        <v>-9999.9</v>
      </c>
    </row>
    <row r="15" spans="1:49">
      <c r="A15" s="1" t="s">
        <v>87</v>
      </c>
      <c r="B15" s="1">
        <v>1900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">
        <v>8.0687976199999998</v>
      </c>
      <c r="I15" s="2">
        <v>7.7629745400000001</v>
      </c>
      <c r="J15" s="2">
        <v>-1.0423399999999999E-2</v>
      </c>
      <c r="K15" s="3">
        <v>35.25</v>
      </c>
      <c r="L15" s="3">
        <v>23.61</v>
      </c>
      <c r="M15" s="3">
        <v>17.059999999999999</v>
      </c>
      <c r="N15" s="3">
        <v>59.99</v>
      </c>
      <c r="O15" s="3">
        <v>7.29</v>
      </c>
      <c r="P15" s="1">
        <v>1.8740000000000001</v>
      </c>
      <c r="Q15" s="1">
        <v>44.95</v>
      </c>
      <c r="R15" s="1">
        <v>0.23</v>
      </c>
      <c r="S15" s="1">
        <v>0.75</v>
      </c>
      <c r="T15" s="1">
        <v>0</v>
      </c>
      <c r="U15" s="1">
        <v>0</v>
      </c>
      <c r="V15" s="1">
        <v>0.46400000000000002</v>
      </c>
      <c r="W15" s="1">
        <v>1</v>
      </c>
      <c r="X15" s="1">
        <v>0.46400000000000002</v>
      </c>
      <c r="Y15" s="1">
        <v>1</v>
      </c>
      <c r="Z15" s="1">
        <v>0</v>
      </c>
      <c r="AA15" s="1">
        <v>0</v>
      </c>
      <c r="AB15" s="1">
        <v>0</v>
      </c>
      <c r="AC15" s="1">
        <v>0</v>
      </c>
      <c r="AD15" s="6">
        <v>854.57308717642081</v>
      </c>
      <c r="AE15" s="6">
        <v>19.572903217777807</v>
      </c>
      <c r="AF15" s="6">
        <f t="shared" si="1"/>
        <v>874.14599039419863</v>
      </c>
      <c r="AG15" s="2">
        <v>5.3129999999999996E-4</v>
      </c>
      <c r="AH15" s="2">
        <v>0.50635554999999999</v>
      </c>
      <c r="AI15" s="6">
        <v>751.00547052208231</v>
      </c>
      <c r="AJ15" s="6">
        <v>15.796683668011154</v>
      </c>
      <c r="AK15" s="2">
        <v>0</v>
      </c>
      <c r="AL15" s="1">
        <v>0.32300000000000001</v>
      </c>
      <c r="AM15" s="1">
        <v>0.32300000000000001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20</v>
      </c>
      <c r="AT15" s="1">
        <v>0</v>
      </c>
      <c r="AU15" s="3">
        <v>0.32</v>
      </c>
      <c r="AV15" s="8">
        <v>-9999.9</v>
      </c>
      <c r="AW15" s="8">
        <v>-9999.9</v>
      </c>
    </row>
    <row r="16" spans="1:49">
      <c r="A16" s="1" t="s">
        <v>87</v>
      </c>
      <c r="B16" s="1">
        <v>1910</v>
      </c>
      <c r="C16" s="1">
        <v>0.14000000000000001</v>
      </c>
      <c r="D16" s="1">
        <v>0.6</v>
      </c>
      <c r="E16" s="1">
        <v>0.38</v>
      </c>
      <c r="F16" s="1">
        <v>0</v>
      </c>
      <c r="G16" s="1">
        <v>1.1200000000000001</v>
      </c>
      <c r="H16" s="2">
        <v>7.9640166299999997</v>
      </c>
      <c r="I16" s="2">
        <v>7.9455731399999996</v>
      </c>
      <c r="J16" s="2">
        <v>1.205762E-2</v>
      </c>
      <c r="K16" s="3">
        <v>31.76</v>
      </c>
      <c r="L16" s="3">
        <v>19.8</v>
      </c>
      <c r="M16" s="3">
        <v>17.329999999999998</v>
      </c>
      <c r="N16" s="3">
        <v>56.56</v>
      </c>
      <c r="O16" s="3">
        <v>7.38</v>
      </c>
      <c r="P16" s="1">
        <v>1.5780000000000001</v>
      </c>
      <c r="Q16" s="1">
        <v>48.77</v>
      </c>
      <c r="R16" s="1">
        <v>0.23</v>
      </c>
      <c r="S16" s="1">
        <v>0.75</v>
      </c>
      <c r="T16" s="1">
        <v>0</v>
      </c>
      <c r="U16" s="1">
        <v>1</v>
      </c>
      <c r="V16" s="1">
        <v>0.53600000000000003</v>
      </c>
      <c r="W16" s="1">
        <v>1</v>
      </c>
      <c r="X16" s="1">
        <v>0.53600000000000003</v>
      </c>
      <c r="Y16" s="1">
        <v>1</v>
      </c>
      <c r="Z16" s="1">
        <v>0</v>
      </c>
      <c r="AA16" s="1">
        <v>0</v>
      </c>
      <c r="AB16" s="1">
        <v>0</v>
      </c>
      <c r="AC16" s="1">
        <v>0</v>
      </c>
      <c r="AD16" s="6">
        <v>869.89422848008689</v>
      </c>
      <c r="AE16" s="6">
        <v>25.286512960625736</v>
      </c>
      <c r="AF16" s="6">
        <f t="shared" si="1"/>
        <v>895.18074144071261</v>
      </c>
      <c r="AG16" s="2">
        <v>3.7359400000000001E-3</v>
      </c>
      <c r="AH16" s="2">
        <v>0.59679875000000004</v>
      </c>
      <c r="AI16" s="6">
        <v>854.57308717642081</v>
      </c>
      <c r="AJ16" s="6">
        <v>19.572903217777807</v>
      </c>
      <c r="AK16" s="2">
        <v>5.3129999999999996E-4</v>
      </c>
      <c r="AL16" s="1">
        <v>0.24199999999999999</v>
      </c>
      <c r="AM16" s="1">
        <v>0.32300000000000001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30</v>
      </c>
      <c r="AT16" s="1">
        <v>7</v>
      </c>
      <c r="AU16" s="3">
        <v>0.32</v>
      </c>
      <c r="AV16" s="8">
        <v>-9999.9</v>
      </c>
      <c r="AW16" s="8">
        <v>-9999.9</v>
      </c>
    </row>
    <row r="17" spans="1:49">
      <c r="A17" s="1" t="s">
        <v>87</v>
      </c>
      <c r="B17" s="1">
        <v>1920</v>
      </c>
      <c r="C17" s="1">
        <v>0.27</v>
      </c>
      <c r="D17" s="1">
        <v>0.82</v>
      </c>
      <c r="E17" s="1">
        <v>0.56999999999999995</v>
      </c>
      <c r="F17" s="1">
        <v>0</v>
      </c>
      <c r="G17" s="1">
        <v>1.66</v>
      </c>
      <c r="H17" s="2">
        <v>8.0838716700000006</v>
      </c>
      <c r="I17" s="2">
        <v>8.1389852099999995</v>
      </c>
      <c r="J17" s="2">
        <v>-1.07005E-2</v>
      </c>
      <c r="K17" s="3">
        <v>31.82</v>
      </c>
      <c r="L17" s="3">
        <v>20.7</v>
      </c>
      <c r="M17" s="3">
        <v>13.98</v>
      </c>
      <c r="N17" s="3">
        <v>53.99</v>
      </c>
      <c r="O17" s="3">
        <v>7.41</v>
      </c>
      <c r="P17" s="1">
        <v>2.048</v>
      </c>
      <c r="Q17" s="1">
        <v>52.41</v>
      </c>
      <c r="R17" s="1">
        <v>0.22</v>
      </c>
      <c r="S17" s="1">
        <v>0.77</v>
      </c>
      <c r="T17" s="1">
        <v>0</v>
      </c>
      <c r="U17" s="1">
        <v>1</v>
      </c>
      <c r="V17" s="1">
        <v>0.64</v>
      </c>
      <c r="W17" s="1">
        <v>1</v>
      </c>
      <c r="X17" s="1">
        <v>0.64</v>
      </c>
      <c r="Y17" s="1">
        <v>1</v>
      </c>
      <c r="Z17" s="1">
        <v>0</v>
      </c>
      <c r="AA17" s="1">
        <v>0</v>
      </c>
      <c r="AB17" s="1">
        <v>1</v>
      </c>
      <c r="AC17" s="1">
        <v>0</v>
      </c>
      <c r="AD17" s="6">
        <v>855.97359524799776</v>
      </c>
      <c r="AE17" s="6">
        <v>24.335960466160902</v>
      </c>
      <c r="AF17" s="6">
        <f t="shared" si="1"/>
        <v>880.30955571415871</v>
      </c>
      <c r="AG17" s="2">
        <v>8.7399599999999997E-3</v>
      </c>
      <c r="AH17" s="2">
        <v>0.57574667000000002</v>
      </c>
      <c r="AI17" s="6">
        <v>869.89422848008689</v>
      </c>
      <c r="AJ17" s="6">
        <v>25.286512960625736</v>
      </c>
      <c r="AK17" s="2">
        <v>3.7359400000000001E-3</v>
      </c>
      <c r="AL17" s="1">
        <v>0.22900000000000001</v>
      </c>
      <c r="AM17" s="1">
        <v>0.24199999999999999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40</v>
      </c>
      <c r="AT17" s="1">
        <v>4</v>
      </c>
      <c r="AU17" s="3">
        <v>0.32</v>
      </c>
      <c r="AV17" s="8">
        <v>-9999.9</v>
      </c>
      <c r="AW17" s="8">
        <v>-9999.9</v>
      </c>
    </row>
    <row r="18" spans="1:49">
      <c r="A18" s="1" t="s">
        <v>87</v>
      </c>
      <c r="B18" s="1">
        <v>1930</v>
      </c>
      <c r="C18" s="1">
        <v>0.26</v>
      </c>
      <c r="D18" s="1">
        <v>1.41</v>
      </c>
      <c r="E18" s="1">
        <v>0.44</v>
      </c>
      <c r="F18" s="1">
        <v>0</v>
      </c>
      <c r="G18" s="1">
        <v>2.11</v>
      </c>
      <c r="H18" s="2">
        <v>7.9762897300000004</v>
      </c>
      <c r="I18" s="2">
        <v>8.2510455799999995</v>
      </c>
      <c r="J18" s="2">
        <v>8.3945999999999999E-4</v>
      </c>
      <c r="K18" s="3">
        <v>27.48</v>
      </c>
      <c r="L18" s="3">
        <v>19</v>
      </c>
      <c r="M18" s="3">
        <v>13.95</v>
      </c>
      <c r="N18" s="3">
        <v>49.49</v>
      </c>
      <c r="O18" s="3">
        <v>10.23</v>
      </c>
      <c r="P18" s="1">
        <v>1.9019999999999999</v>
      </c>
      <c r="Q18" s="1">
        <v>55.86</v>
      </c>
      <c r="R18" s="1">
        <v>0.22</v>
      </c>
      <c r="S18" s="1">
        <v>0.76</v>
      </c>
      <c r="T18" s="1">
        <v>0</v>
      </c>
      <c r="U18" s="1">
        <v>1</v>
      </c>
      <c r="V18" s="1">
        <v>0.76900000000000002</v>
      </c>
      <c r="W18" s="1">
        <v>1</v>
      </c>
      <c r="X18" s="1">
        <v>0.76900000000000002</v>
      </c>
      <c r="Y18" s="1">
        <v>1</v>
      </c>
      <c r="Z18" s="1">
        <v>0</v>
      </c>
      <c r="AA18" s="1">
        <v>0</v>
      </c>
      <c r="AB18" s="1">
        <v>0</v>
      </c>
      <c r="AC18" s="1">
        <v>1</v>
      </c>
      <c r="AD18" s="6">
        <v>890.24555691222349</v>
      </c>
      <c r="AE18" s="6">
        <v>25.767673757544127</v>
      </c>
      <c r="AF18" s="6">
        <f t="shared" si="1"/>
        <v>916.01323066976761</v>
      </c>
      <c r="AG18" s="2">
        <v>8.1134899999999992E-3</v>
      </c>
      <c r="AH18" s="2">
        <v>0.59709701000000004</v>
      </c>
      <c r="AI18" s="6">
        <v>855.97359524799776</v>
      </c>
      <c r="AJ18" s="6">
        <v>24.335960466160902</v>
      </c>
      <c r="AK18" s="2">
        <v>8.7399599999999997E-3</v>
      </c>
      <c r="AL18" s="1">
        <v>0.21099999999999999</v>
      </c>
      <c r="AM18" s="1">
        <v>0.22900000000000001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50</v>
      </c>
      <c r="AT18" s="1">
        <v>2</v>
      </c>
      <c r="AU18" s="3">
        <v>0.32</v>
      </c>
      <c r="AV18" s="8">
        <v>-9999.9</v>
      </c>
      <c r="AW18" s="8">
        <v>-9999.9</v>
      </c>
    </row>
    <row r="19" spans="1:49">
      <c r="A19" s="1" t="s">
        <v>88</v>
      </c>
      <c r="B19" s="1">
        <v>1880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2">
        <v>7.0102125800000001</v>
      </c>
      <c r="I19" s="2">
        <v>7.5392078900000001</v>
      </c>
      <c r="J19" s="2">
        <v>1.104492E-2</v>
      </c>
      <c r="K19" s="3">
        <v>34</v>
      </c>
      <c r="L19" s="3">
        <v>20.84</v>
      </c>
      <c r="M19" s="3">
        <v>15.52</v>
      </c>
      <c r="N19" s="3">
        <v>52.34</v>
      </c>
      <c r="O19" s="3">
        <v>7.76</v>
      </c>
      <c r="P19" s="1">
        <v>0.89500000000000002</v>
      </c>
      <c r="Q19" s="1">
        <v>15.52</v>
      </c>
      <c r="R19" s="1">
        <v>0.91</v>
      </c>
      <c r="S19" s="1">
        <v>0.02</v>
      </c>
      <c r="T19" s="1">
        <f t="shared" ref="T19:T36" si="2">MAX(R19:S19)</f>
        <v>0.91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1</v>
      </c>
      <c r="AA19" s="1">
        <v>0</v>
      </c>
      <c r="AB19" s="1">
        <v>0</v>
      </c>
      <c r="AC19" s="1">
        <v>0</v>
      </c>
      <c r="AD19" s="6">
        <v>543.0598913549976</v>
      </c>
      <c r="AE19" s="6">
        <v>11.74825240894012</v>
      </c>
      <c r="AF19" s="6">
        <f t="shared" si="1"/>
        <v>554.80814376393778</v>
      </c>
      <c r="AG19" s="2">
        <v>3.3000799999999999E-3</v>
      </c>
      <c r="AH19" s="2">
        <v>0.27292640000000001</v>
      </c>
      <c r="AI19" s="6">
        <v>411.90619218167444</v>
      </c>
      <c r="AJ19" s="6">
        <v>9.5912364867266309</v>
      </c>
      <c r="AK19" s="2">
        <v>3.2160700000000001E-3</v>
      </c>
      <c r="AL19" s="1">
        <v>0.55600000000000005</v>
      </c>
      <c r="AM19" s="1">
        <v>0.65200000000000002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3">
        <v>0.13</v>
      </c>
      <c r="AV19" s="8">
        <v>10.486354352654589</v>
      </c>
      <c r="AW19" s="8">
        <v>7.6405104499875831</v>
      </c>
    </row>
    <row r="20" spans="1:49">
      <c r="A20" s="1" t="s">
        <v>88</v>
      </c>
      <c r="B20" s="1">
        <v>1890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2">
        <v>7.1200562600000001</v>
      </c>
      <c r="I20" s="2">
        <v>7.6207491999999997</v>
      </c>
      <c r="J20" s="2">
        <v>1.628756E-2</v>
      </c>
      <c r="K20" s="3">
        <v>34.15</v>
      </c>
      <c r="L20" s="3">
        <v>21.47</v>
      </c>
      <c r="M20" s="3">
        <v>15.23</v>
      </c>
      <c r="N20" s="3">
        <v>52.09</v>
      </c>
      <c r="O20" s="3">
        <v>8.64</v>
      </c>
      <c r="P20" s="1">
        <v>0.88100000000000001</v>
      </c>
      <c r="Q20" s="1">
        <v>20.25</v>
      </c>
      <c r="R20" s="1">
        <v>0.91</v>
      </c>
      <c r="S20" s="1">
        <v>0.02</v>
      </c>
      <c r="T20" s="1">
        <f t="shared" si="2"/>
        <v>0.91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6">
        <v>611.86682969138019</v>
      </c>
      <c r="AE20" s="6">
        <v>11.868573269453087</v>
      </c>
      <c r="AF20" s="6">
        <f t="shared" si="1"/>
        <v>623.73540296083331</v>
      </c>
      <c r="AG20" s="2">
        <v>4.08267E-3</v>
      </c>
      <c r="AH20" s="2">
        <v>0.33262229999999998</v>
      </c>
      <c r="AI20" s="6">
        <v>543.0598913549976</v>
      </c>
      <c r="AJ20" s="6">
        <v>11.74825240894012</v>
      </c>
      <c r="AK20" s="2">
        <v>3.3000799999999999E-3</v>
      </c>
      <c r="AL20" s="1">
        <v>0.64100000000000001</v>
      </c>
      <c r="AM20" s="1">
        <v>0.55600000000000005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10</v>
      </c>
      <c r="AT20" s="1">
        <v>0</v>
      </c>
      <c r="AU20" s="3">
        <v>0.13</v>
      </c>
      <c r="AV20" s="8">
        <v>11.433942968121146</v>
      </c>
      <c r="AW20" s="8">
        <v>10.486354352654589</v>
      </c>
    </row>
    <row r="21" spans="1:49">
      <c r="A21" s="1" t="s">
        <v>88</v>
      </c>
      <c r="B21" s="1">
        <v>1900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2">
        <v>7.2816196299999998</v>
      </c>
      <c r="I21" s="2">
        <v>7.7629745400000001</v>
      </c>
      <c r="J21" s="2">
        <v>1.6641079999999999E-2</v>
      </c>
      <c r="K21" s="3">
        <v>34.4</v>
      </c>
      <c r="L21" s="3">
        <v>21.54</v>
      </c>
      <c r="M21" s="3">
        <v>15.59</v>
      </c>
      <c r="N21" s="3">
        <v>52.14</v>
      </c>
      <c r="O21" s="3">
        <v>8.8800000000000008</v>
      </c>
      <c r="P21" s="1">
        <v>1.0249999999999999</v>
      </c>
      <c r="Q21" s="1">
        <v>24.89</v>
      </c>
      <c r="R21" s="1">
        <v>0.91</v>
      </c>
      <c r="S21" s="1">
        <v>0.02</v>
      </c>
      <c r="T21" s="1">
        <f t="shared" si="2"/>
        <v>0.91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6">
        <v>646.84339426392899</v>
      </c>
      <c r="AE21" s="6">
        <v>15.646230348785091</v>
      </c>
      <c r="AF21" s="6">
        <f t="shared" si="1"/>
        <v>662.48962461271412</v>
      </c>
      <c r="AG21" s="2">
        <v>5.0859499999999997E-3</v>
      </c>
      <c r="AH21" s="2">
        <v>0.39883739000000001</v>
      </c>
      <c r="AI21" s="6">
        <v>611.86682969138019</v>
      </c>
      <c r="AJ21" s="6">
        <v>11.868573269453087</v>
      </c>
      <c r="AK21" s="2">
        <v>4.08267E-3</v>
      </c>
      <c r="AL21" s="1">
        <v>0.59699999999999998</v>
      </c>
      <c r="AM21" s="1">
        <v>0.64100000000000001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20</v>
      </c>
      <c r="AT21" s="1">
        <v>0</v>
      </c>
      <c r="AU21" s="3">
        <v>0.13</v>
      </c>
      <c r="AV21" s="8">
        <v>13.565659481121745</v>
      </c>
      <c r="AW21" s="8">
        <v>11.433942968121146</v>
      </c>
    </row>
    <row r="22" spans="1:49">
      <c r="A22" s="1" t="s">
        <v>88</v>
      </c>
      <c r="B22" s="1">
        <v>1910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2">
        <v>7.4466609400000001</v>
      </c>
      <c r="I22" s="2">
        <v>7.9455731399999996</v>
      </c>
      <c r="J22" s="2">
        <v>1.334665E-2</v>
      </c>
      <c r="K22" s="3">
        <v>34.840000000000003</v>
      </c>
      <c r="L22" s="3">
        <v>22.33</v>
      </c>
      <c r="M22" s="3">
        <v>14.97</v>
      </c>
      <c r="N22" s="3">
        <v>51.44</v>
      </c>
      <c r="O22" s="3">
        <v>9.49</v>
      </c>
      <c r="P22" s="1">
        <v>1.0249999999999999</v>
      </c>
      <c r="Q22" s="1">
        <v>29.42</v>
      </c>
      <c r="R22" s="1">
        <v>0.94</v>
      </c>
      <c r="S22" s="1">
        <v>0.03</v>
      </c>
      <c r="T22" s="1">
        <f t="shared" si="2"/>
        <v>0.94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6">
        <v>680.40504393673882</v>
      </c>
      <c r="AE22" s="6">
        <v>20.967247112737997</v>
      </c>
      <c r="AF22" s="6">
        <f t="shared" si="1"/>
        <v>701.37229104947687</v>
      </c>
      <c r="AG22" s="2">
        <v>7.6823000000000004E-3</v>
      </c>
      <c r="AH22" s="2">
        <v>0.42535926000000002</v>
      </c>
      <c r="AI22" s="6">
        <v>646.84339426392899</v>
      </c>
      <c r="AJ22" s="6">
        <v>15.646230348785091</v>
      </c>
      <c r="AK22" s="2">
        <v>5.0859499999999997E-3</v>
      </c>
      <c r="AL22" s="1">
        <v>0.56899999999999995</v>
      </c>
      <c r="AM22" s="1">
        <v>0.59699999999999998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30</v>
      </c>
      <c r="AT22" s="1">
        <v>0</v>
      </c>
      <c r="AU22" s="3">
        <v>0.13</v>
      </c>
      <c r="AV22" s="8">
        <v>16.344500696192974</v>
      </c>
      <c r="AW22" s="8">
        <v>13.565659481121745</v>
      </c>
    </row>
    <row r="23" spans="1:49">
      <c r="A23" s="1" t="s">
        <v>88</v>
      </c>
      <c r="B23" s="1">
        <v>1920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2">
        <v>7.5792446099999999</v>
      </c>
      <c r="I23" s="2">
        <v>8.1389852099999995</v>
      </c>
      <c r="J23" s="2">
        <v>-3.05647E-2</v>
      </c>
      <c r="K23" s="3">
        <v>25.38</v>
      </c>
      <c r="L23" s="3">
        <v>16.45</v>
      </c>
      <c r="M23" s="3">
        <v>14.02</v>
      </c>
      <c r="N23" s="3">
        <v>49.31</v>
      </c>
      <c r="O23" s="3">
        <v>9.65</v>
      </c>
      <c r="P23" s="1">
        <v>-0.24299999999999999</v>
      </c>
      <c r="Q23" s="1">
        <v>33.82</v>
      </c>
      <c r="R23" s="1">
        <v>0.92</v>
      </c>
      <c r="S23" s="1">
        <v>0.04</v>
      </c>
      <c r="T23" s="1">
        <f t="shared" si="2"/>
        <v>0.92</v>
      </c>
      <c r="U23" s="1">
        <v>1</v>
      </c>
      <c r="V23" s="1">
        <v>0.81100000000000005</v>
      </c>
      <c r="W23" s="1">
        <v>1</v>
      </c>
      <c r="X23" s="1">
        <v>0.81100000000000005</v>
      </c>
      <c r="Y23" s="1">
        <v>1</v>
      </c>
      <c r="Z23" s="1">
        <v>0</v>
      </c>
      <c r="AA23" s="1">
        <v>0</v>
      </c>
      <c r="AB23" s="1">
        <v>1</v>
      </c>
      <c r="AC23" s="1">
        <v>0</v>
      </c>
      <c r="AD23" s="6">
        <v>805.19480519480521</v>
      </c>
      <c r="AE23" s="6">
        <v>30.079962894248606</v>
      </c>
      <c r="AF23" s="6">
        <f t="shared" si="1"/>
        <v>835.27476808905385</v>
      </c>
      <c r="AG23" s="2">
        <v>1.7799809999999999E-2</v>
      </c>
      <c r="AH23" s="2">
        <v>0.47124487999999998</v>
      </c>
      <c r="AI23" s="6">
        <v>680.40504393673882</v>
      </c>
      <c r="AJ23" s="6">
        <v>20.967247112737997</v>
      </c>
      <c r="AK23" s="2">
        <v>7.6823000000000004E-3</v>
      </c>
      <c r="AL23" s="1">
        <v>0.31900000000000001</v>
      </c>
      <c r="AM23" s="1">
        <v>0.56899999999999995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40</v>
      </c>
      <c r="AT23" s="1">
        <v>1</v>
      </c>
      <c r="AU23" s="3">
        <v>0.13</v>
      </c>
      <c r="AV23" s="8">
        <v>27.613358070500926</v>
      </c>
      <c r="AW23" s="8">
        <v>16.344500696192974</v>
      </c>
    </row>
    <row r="24" spans="1:49">
      <c r="A24" s="1" t="s">
        <v>88</v>
      </c>
      <c r="B24" s="1">
        <v>1930</v>
      </c>
      <c r="C24" s="1">
        <v>0.97</v>
      </c>
      <c r="D24" s="1">
        <v>0.46</v>
      </c>
      <c r="E24" s="1">
        <v>0</v>
      </c>
      <c r="F24" s="1">
        <v>0</v>
      </c>
      <c r="G24" s="1">
        <v>1.43</v>
      </c>
      <c r="H24" s="2">
        <v>7.2688295299999997</v>
      </c>
      <c r="I24" s="2">
        <v>8.2510455799999995</v>
      </c>
      <c r="J24" s="2">
        <v>4.04336E-2</v>
      </c>
      <c r="K24" s="3">
        <v>22.64</v>
      </c>
      <c r="L24" s="3">
        <v>16.68</v>
      </c>
      <c r="M24" s="3">
        <v>13.85</v>
      </c>
      <c r="N24" s="3">
        <v>49.16</v>
      </c>
      <c r="O24" s="3">
        <v>9.9700000000000006</v>
      </c>
      <c r="P24" s="1">
        <v>0.34899999999999998</v>
      </c>
      <c r="Q24" s="1">
        <v>33.08</v>
      </c>
      <c r="R24" s="1">
        <v>0.91</v>
      </c>
      <c r="S24" s="1">
        <v>0.04</v>
      </c>
      <c r="T24" s="1">
        <f t="shared" si="2"/>
        <v>0.91</v>
      </c>
      <c r="U24" s="1">
        <v>1</v>
      </c>
      <c r="V24" s="1">
        <v>0.81100000000000005</v>
      </c>
      <c r="W24" s="1">
        <v>1</v>
      </c>
      <c r="X24" s="1">
        <v>0.81100000000000005</v>
      </c>
      <c r="Y24" s="1">
        <v>1</v>
      </c>
      <c r="Z24" s="1">
        <v>0</v>
      </c>
      <c r="AA24" s="1">
        <v>0</v>
      </c>
      <c r="AB24" s="1">
        <v>0</v>
      </c>
      <c r="AC24" s="1">
        <v>1</v>
      </c>
      <c r="AD24" s="6">
        <v>704.43137814267732</v>
      </c>
      <c r="AE24" s="6">
        <v>39.478565609478139</v>
      </c>
      <c r="AF24" s="6">
        <f t="shared" si="1"/>
        <v>743.90994375215541</v>
      </c>
      <c r="AG24" s="2">
        <v>1.6993029999999999E-2</v>
      </c>
      <c r="AH24" s="2">
        <v>0.55292591999999996</v>
      </c>
      <c r="AI24" s="6">
        <v>805.19480519480521</v>
      </c>
      <c r="AJ24" s="6">
        <v>30.079962894248606</v>
      </c>
      <c r="AK24" s="2">
        <v>1.7799809999999999E-2</v>
      </c>
      <c r="AL24" s="1">
        <v>0.317</v>
      </c>
      <c r="AM24" s="1">
        <v>0.31900000000000001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50</v>
      </c>
      <c r="AT24" s="1">
        <v>6</v>
      </c>
      <c r="AU24" s="3">
        <v>0.13</v>
      </c>
      <c r="AV24" s="8">
        <v>18.695058022496251</v>
      </c>
      <c r="AW24" s="8">
        <v>27.613358070500926</v>
      </c>
    </row>
    <row r="25" spans="1:49">
      <c r="A25" s="1" t="s">
        <v>89</v>
      </c>
      <c r="B25" s="1">
        <v>1880</v>
      </c>
      <c r="C25" s="1">
        <v>0.11</v>
      </c>
      <c r="D25" s="1">
        <v>0</v>
      </c>
      <c r="E25" s="1">
        <v>0.06</v>
      </c>
      <c r="F25" s="1">
        <v>0</v>
      </c>
      <c r="G25" s="1">
        <v>0.17</v>
      </c>
      <c r="H25" s="2">
        <v>7.4684619000000003</v>
      </c>
      <c r="I25" s="2">
        <v>7.5392078900000001</v>
      </c>
      <c r="J25" s="2">
        <v>1.284978E-2</v>
      </c>
      <c r="K25" s="3">
        <v>33.5</v>
      </c>
      <c r="L25" s="3">
        <v>21.14</v>
      </c>
      <c r="M25" s="3">
        <v>14.64</v>
      </c>
      <c r="N25" s="3">
        <v>49.08</v>
      </c>
      <c r="O25" s="3">
        <v>11.26</v>
      </c>
      <c r="P25" s="1">
        <v>0.84</v>
      </c>
      <c r="Q25" s="1">
        <v>39.33</v>
      </c>
      <c r="R25" s="1">
        <v>0.98</v>
      </c>
      <c r="S25" s="1">
        <v>0.02</v>
      </c>
      <c r="T25" s="1">
        <f t="shared" si="2"/>
        <v>0.98</v>
      </c>
      <c r="U25" s="1">
        <v>0</v>
      </c>
      <c r="V25" s="1">
        <v>0</v>
      </c>
      <c r="W25" s="1">
        <v>0</v>
      </c>
      <c r="X25" s="1">
        <v>8.5000000000000006E-2</v>
      </c>
      <c r="Y25" s="1">
        <v>1</v>
      </c>
      <c r="Z25" s="1">
        <v>1</v>
      </c>
      <c r="AA25" s="1">
        <v>0</v>
      </c>
      <c r="AB25" s="1">
        <v>0</v>
      </c>
      <c r="AC25" s="1">
        <v>0</v>
      </c>
      <c r="AD25" s="6">
        <v>371.05973976115064</v>
      </c>
      <c r="AE25" s="6">
        <v>14.037465036403272</v>
      </c>
      <c r="AF25" s="6">
        <f t="shared" si="1"/>
        <v>385.0972047975539</v>
      </c>
      <c r="AG25" s="2">
        <v>4.7573600000000004E-3</v>
      </c>
      <c r="AH25" s="2">
        <v>0.38133510999999998</v>
      </c>
      <c r="AI25" s="6">
        <v>426.99637754075263</v>
      </c>
      <c r="AJ25" s="6">
        <v>12.809685965307565</v>
      </c>
      <c r="AK25" s="2">
        <v>2.98803E-3</v>
      </c>
      <c r="AL25" s="1">
        <v>0.39500000000000002</v>
      </c>
      <c r="AM25" s="1">
        <v>0.42899999999999999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3">
        <v>0.55000000000000004</v>
      </c>
      <c r="AV25" s="8">
        <v>7.0312821356587554</v>
      </c>
      <c r="AW25" s="8">
        <v>5.8351781042463262</v>
      </c>
    </row>
    <row r="26" spans="1:49">
      <c r="A26" s="1" t="s">
        <v>89</v>
      </c>
      <c r="B26" s="1">
        <v>1890</v>
      </c>
      <c r="C26" s="1">
        <v>0.11</v>
      </c>
      <c r="D26" s="1">
        <v>0</v>
      </c>
      <c r="E26" s="1">
        <v>0.11</v>
      </c>
      <c r="F26" s="1">
        <v>0</v>
      </c>
      <c r="G26" s="1">
        <v>0.22</v>
      </c>
      <c r="H26" s="2">
        <v>7.5961411400000003</v>
      </c>
      <c r="I26" s="2">
        <v>7.6207491999999997</v>
      </c>
      <c r="J26" s="2">
        <v>1.1250700000000001E-2</v>
      </c>
      <c r="K26" s="3">
        <v>32.78</v>
      </c>
      <c r="L26" s="3">
        <v>21.19</v>
      </c>
      <c r="M26" s="3">
        <v>15.61</v>
      </c>
      <c r="N26" s="3">
        <v>50.71</v>
      </c>
      <c r="O26" s="3">
        <v>11.19</v>
      </c>
      <c r="P26" s="1">
        <v>0.96</v>
      </c>
      <c r="Q26" s="1">
        <v>43.38</v>
      </c>
      <c r="R26" s="1">
        <v>0.98</v>
      </c>
      <c r="S26" s="1">
        <v>0.02</v>
      </c>
      <c r="T26" s="1">
        <f t="shared" si="2"/>
        <v>0.98</v>
      </c>
      <c r="U26" s="1">
        <v>0</v>
      </c>
      <c r="V26" s="1">
        <v>0</v>
      </c>
      <c r="W26" s="1">
        <v>0</v>
      </c>
      <c r="X26" s="1">
        <v>8.2000000000000003E-2</v>
      </c>
      <c r="Y26" s="1">
        <v>1</v>
      </c>
      <c r="Z26" s="1">
        <v>0</v>
      </c>
      <c r="AA26" s="1">
        <v>1</v>
      </c>
      <c r="AB26" s="1">
        <v>0</v>
      </c>
      <c r="AC26" s="1">
        <v>0</v>
      </c>
      <c r="AD26" s="6">
        <v>311.56242719076198</v>
      </c>
      <c r="AE26" s="6">
        <v>13.643395387163393</v>
      </c>
      <c r="AF26" s="6">
        <f t="shared" si="1"/>
        <v>325.20582257792535</v>
      </c>
      <c r="AG26" s="2">
        <v>5.0157500000000002E-3</v>
      </c>
      <c r="AH26" s="2">
        <v>0.33157841999999998</v>
      </c>
      <c r="AI26" s="6">
        <v>371.05973976115064</v>
      </c>
      <c r="AJ26" s="6">
        <v>14.037465036403272</v>
      </c>
      <c r="AK26" s="2">
        <v>4.7573600000000004E-3</v>
      </c>
      <c r="AL26" s="1">
        <v>0.32100000000000001</v>
      </c>
      <c r="AM26" s="1">
        <v>0.39500000000000002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10</v>
      </c>
      <c r="AT26" s="1">
        <v>0</v>
      </c>
      <c r="AU26" s="3">
        <v>0.55000000000000004</v>
      </c>
      <c r="AV26" s="8">
        <v>6.0756091154158467</v>
      </c>
      <c r="AW26" s="8">
        <v>7.0312821356587554</v>
      </c>
    </row>
    <row r="27" spans="1:49">
      <c r="A27" s="1" t="s">
        <v>89</v>
      </c>
      <c r="B27" s="1">
        <v>1900</v>
      </c>
      <c r="C27" s="1">
        <v>0.09</v>
      </c>
      <c r="D27" s="1">
        <v>0.05</v>
      </c>
      <c r="E27" s="1">
        <v>0.12</v>
      </c>
      <c r="F27" s="1">
        <v>0</v>
      </c>
      <c r="G27" s="1">
        <v>0.26</v>
      </c>
      <c r="H27" s="2">
        <v>7.7080199299999999</v>
      </c>
      <c r="I27" s="2">
        <v>7.7629745400000001</v>
      </c>
      <c r="J27" s="2">
        <v>8.5130999999999991E-3</v>
      </c>
      <c r="K27" s="3">
        <v>31.72</v>
      </c>
      <c r="L27" s="3">
        <v>20.02</v>
      </c>
      <c r="M27" s="3">
        <v>15.43</v>
      </c>
      <c r="N27" s="3">
        <v>52.49</v>
      </c>
      <c r="O27" s="3">
        <v>10.54</v>
      </c>
      <c r="P27" s="1">
        <v>0.98</v>
      </c>
      <c r="Q27" s="1">
        <v>47.26</v>
      </c>
      <c r="R27" s="1">
        <v>0.98</v>
      </c>
      <c r="S27" s="1">
        <v>0.02</v>
      </c>
      <c r="T27" s="1">
        <f t="shared" si="2"/>
        <v>0.98</v>
      </c>
      <c r="U27" s="1">
        <v>0</v>
      </c>
      <c r="V27" s="1">
        <v>0</v>
      </c>
      <c r="W27" s="1">
        <v>0</v>
      </c>
      <c r="X27" s="1">
        <v>0.90700000000000003</v>
      </c>
      <c r="Y27" s="1">
        <v>1</v>
      </c>
      <c r="Z27" s="1">
        <v>0</v>
      </c>
      <c r="AA27" s="1">
        <v>0</v>
      </c>
      <c r="AB27" s="1">
        <v>0</v>
      </c>
      <c r="AC27" s="1">
        <v>0</v>
      </c>
      <c r="AD27" s="6">
        <v>358.21588032523198</v>
      </c>
      <c r="AE27" s="6">
        <v>15.623489149034414</v>
      </c>
      <c r="AF27" s="6">
        <f t="shared" si="1"/>
        <v>373.83936947426639</v>
      </c>
      <c r="AG27" s="2">
        <v>4.3366200000000002E-3</v>
      </c>
      <c r="AH27" s="2">
        <v>0.32503850000000001</v>
      </c>
      <c r="AI27" s="6">
        <v>311.56242719076198</v>
      </c>
      <c r="AJ27" s="6">
        <v>13.643395387163393</v>
      </c>
      <c r="AK27" s="2">
        <v>5.0157500000000002E-3</v>
      </c>
      <c r="AL27" s="1">
        <v>0.27100000000000002</v>
      </c>
      <c r="AM27" s="1">
        <v>0.32100000000000001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20</v>
      </c>
      <c r="AT27" s="1">
        <v>0</v>
      </c>
      <c r="AU27" s="3">
        <v>0.55000000000000004</v>
      </c>
      <c r="AV27" s="8">
        <v>7.6238371726868897</v>
      </c>
      <c r="AW27" s="8">
        <v>6.0756091154158467</v>
      </c>
    </row>
    <row r="28" spans="1:49">
      <c r="A28" s="1" t="s">
        <v>89</v>
      </c>
      <c r="B28" s="1">
        <v>1910</v>
      </c>
      <c r="C28" s="1">
        <v>0.16</v>
      </c>
      <c r="D28" s="1">
        <v>0.09</v>
      </c>
      <c r="E28" s="1">
        <v>0.18</v>
      </c>
      <c r="F28" s="1">
        <v>0</v>
      </c>
      <c r="G28" s="1">
        <v>0.43</v>
      </c>
      <c r="H28" s="2">
        <v>7.79279061</v>
      </c>
      <c r="I28" s="2">
        <v>7.9455731399999996</v>
      </c>
      <c r="J28" s="2">
        <v>8.5928800000000007E-3</v>
      </c>
      <c r="K28" s="3">
        <v>30.53</v>
      </c>
      <c r="L28" s="3">
        <v>20.3</v>
      </c>
      <c r="M28" s="3">
        <v>14.15</v>
      </c>
      <c r="N28" s="3">
        <v>51.83</v>
      </c>
      <c r="O28" s="3">
        <v>10.58</v>
      </c>
      <c r="P28" s="1">
        <v>1.1000000000000001</v>
      </c>
      <c r="Q28" s="1">
        <v>50.97</v>
      </c>
      <c r="R28" s="1">
        <v>0.98</v>
      </c>
      <c r="S28" s="1">
        <v>0.03</v>
      </c>
      <c r="T28" s="1">
        <f t="shared" si="2"/>
        <v>0.98</v>
      </c>
      <c r="U28" s="1">
        <v>0</v>
      </c>
      <c r="V28" s="1">
        <v>0</v>
      </c>
      <c r="W28" s="1">
        <v>0</v>
      </c>
      <c r="X28" s="1">
        <v>0.90700000000000003</v>
      </c>
      <c r="Y28" s="1">
        <v>1</v>
      </c>
      <c r="Z28" s="1">
        <v>0</v>
      </c>
      <c r="AA28" s="1">
        <v>0</v>
      </c>
      <c r="AB28" s="1">
        <v>0</v>
      </c>
      <c r="AC28" s="1">
        <v>0</v>
      </c>
      <c r="AD28" s="6">
        <v>339.07603618141667</v>
      </c>
      <c r="AE28" s="6">
        <v>15.526008710930862</v>
      </c>
      <c r="AF28" s="6">
        <f t="shared" si="1"/>
        <v>354.60204489234752</v>
      </c>
      <c r="AG28" s="2">
        <v>5.9769999999999997E-3</v>
      </c>
      <c r="AH28" s="2">
        <v>0.39031331000000002</v>
      </c>
      <c r="AI28" s="6">
        <v>358.21588032523198</v>
      </c>
      <c r="AJ28" s="6">
        <v>15.623489149034414</v>
      </c>
      <c r="AK28" s="2">
        <v>4.3366200000000002E-3</v>
      </c>
      <c r="AL28" s="1">
        <v>0.23200000000000001</v>
      </c>
      <c r="AM28" s="1">
        <v>0.27100000000000002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30</v>
      </c>
      <c r="AT28" s="1">
        <v>1</v>
      </c>
      <c r="AU28" s="3">
        <v>0.55000000000000004</v>
      </c>
      <c r="AV28" s="8">
        <v>8.0414207151350432</v>
      </c>
      <c r="AW28" s="8">
        <v>7.6238371726868897</v>
      </c>
    </row>
    <row r="29" spans="1:49">
      <c r="A29" s="1" t="s">
        <v>89</v>
      </c>
      <c r="B29" s="1">
        <v>1920</v>
      </c>
      <c r="C29" s="1">
        <v>0.25</v>
      </c>
      <c r="D29" s="1">
        <v>0.06</v>
      </c>
      <c r="E29" s="1">
        <v>0.21</v>
      </c>
      <c r="F29" s="1">
        <v>0</v>
      </c>
      <c r="G29" s="1">
        <v>0.52</v>
      </c>
      <c r="H29" s="2">
        <v>7.8783523600000001</v>
      </c>
      <c r="I29" s="2">
        <v>8.1389852099999995</v>
      </c>
      <c r="J29" s="2">
        <v>-2.5414000000000001E-3</v>
      </c>
      <c r="K29" s="3">
        <v>24.98</v>
      </c>
      <c r="L29" s="3">
        <v>18.010000000000002</v>
      </c>
      <c r="M29" s="3">
        <v>14.24</v>
      </c>
      <c r="N29" s="3">
        <v>49.25</v>
      </c>
      <c r="O29" s="3">
        <v>9.9600000000000009</v>
      </c>
      <c r="P29" s="1">
        <v>7.0000000000000007E-2</v>
      </c>
      <c r="Q29" s="1">
        <v>53.87</v>
      </c>
      <c r="R29" s="1">
        <v>0.98</v>
      </c>
      <c r="S29" s="1">
        <v>0.04</v>
      </c>
      <c r="T29" s="1">
        <f t="shared" si="2"/>
        <v>0.98</v>
      </c>
      <c r="U29" s="1">
        <v>0</v>
      </c>
      <c r="V29" s="1">
        <v>0.86899999999999999</v>
      </c>
      <c r="W29" s="1">
        <v>1</v>
      </c>
      <c r="X29" s="1">
        <v>0.86899999999999999</v>
      </c>
      <c r="Y29" s="1">
        <v>1</v>
      </c>
      <c r="Z29" s="1">
        <v>0</v>
      </c>
      <c r="AA29" s="1">
        <v>0</v>
      </c>
      <c r="AB29" s="1">
        <v>1</v>
      </c>
      <c r="AC29" s="1">
        <v>0</v>
      </c>
      <c r="AD29" s="6">
        <v>757.15576059788259</v>
      </c>
      <c r="AE29" s="6">
        <v>25.176143511996873</v>
      </c>
      <c r="AF29" s="6">
        <f t="shared" si="1"/>
        <v>782.33190410987947</v>
      </c>
      <c r="AG29" s="2">
        <v>6.27883E-3</v>
      </c>
      <c r="AH29" s="2">
        <v>0.42473618000000002</v>
      </c>
      <c r="AI29" s="6">
        <v>339.07603618141667</v>
      </c>
      <c r="AJ29" s="6">
        <v>15.526008710930862</v>
      </c>
      <c r="AK29" s="2">
        <v>5.9769999999999997E-3</v>
      </c>
      <c r="AL29" s="1">
        <v>0.21099999999999999</v>
      </c>
      <c r="AM29" s="1">
        <v>0.23200000000000001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40</v>
      </c>
      <c r="AT29" s="1">
        <v>2</v>
      </c>
      <c r="AU29" s="3">
        <v>0.55000000000000004</v>
      </c>
      <c r="AV29" s="8">
        <v>20.380073958344333</v>
      </c>
      <c r="AW29" s="8">
        <v>8.0414207151350432</v>
      </c>
    </row>
    <row r="30" spans="1:49">
      <c r="A30" s="1" t="s">
        <v>89</v>
      </c>
      <c r="B30" s="1">
        <v>1930</v>
      </c>
      <c r="C30" s="1">
        <v>0.21</v>
      </c>
      <c r="D30" s="1">
        <v>0.26</v>
      </c>
      <c r="E30" s="1">
        <v>0.09</v>
      </c>
      <c r="F30" s="1">
        <v>0</v>
      </c>
      <c r="G30" s="1">
        <v>0.56000000000000005</v>
      </c>
      <c r="H30" s="2">
        <v>7.8529055400000001</v>
      </c>
      <c r="I30" s="2">
        <v>8.2510455799999995</v>
      </c>
      <c r="J30" s="2">
        <v>2.2287620000000001E-2</v>
      </c>
      <c r="K30" s="3">
        <v>22.97</v>
      </c>
      <c r="L30" s="3">
        <v>14.73</v>
      </c>
      <c r="M30" s="3">
        <v>12.61</v>
      </c>
      <c r="N30" s="3">
        <v>48.05</v>
      </c>
      <c r="O30" s="3">
        <v>11</v>
      </c>
      <c r="P30" s="1">
        <v>0.75</v>
      </c>
      <c r="Q30" s="1">
        <v>57.25</v>
      </c>
      <c r="R30" s="1">
        <v>0.98</v>
      </c>
      <c r="S30" s="1">
        <v>0.04</v>
      </c>
      <c r="T30" s="1">
        <f t="shared" si="2"/>
        <v>0.98</v>
      </c>
      <c r="U30" s="1">
        <v>0</v>
      </c>
      <c r="V30" s="1">
        <v>0.86899999999999999</v>
      </c>
      <c r="W30" s="1">
        <v>1</v>
      </c>
      <c r="X30" s="1">
        <v>0.86899999999999999</v>
      </c>
      <c r="Y30" s="1">
        <v>1</v>
      </c>
      <c r="Z30" s="1">
        <v>0</v>
      </c>
      <c r="AA30" s="1">
        <v>0</v>
      </c>
      <c r="AB30" s="1">
        <v>0</v>
      </c>
      <c r="AC30" s="1">
        <v>1</v>
      </c>
      <c r="AD30" s="6">
        <v>700.82291931987834</v>
      </c>
      <c r="AE30" s="6">
        <v>30.458463956600639</v>
      </c>
      <c r="AF30" s="6">
        <f t="shared" si="1"/>
        <v>731.281383276479</v>
      </c>
      <c r="AG30" s="2">
        <v>7.9933999999999995E-3</v>
      </c>
      <c r="AH30" s="2">
        <v>0.54437570000000002</v>
      </c>
      <c r="AI30" s="6">
        <v>757.15576059788259</v>
      </c>
      <c r="AJ30" s="6">
        <v>25.176143511996873</v>
      </c>
      <c r="AK30" s="2">
        <v>6.27883E-3</v>
      </c>
      <c r="AL30" s="1">
        <v>0.17299999999999999</v>
      </c>
      <c r="AM30" s="1">
        <v>0.21099999999999999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50</v>
      </c>
      <c r="AT30" s="18">
        <v>0</v>
      </c>
      <c r="AU30" s="3">
        <v>0.55000000000000004</v>
      </c>
      <c r="AV30" s="8">
        <v>26.818203020995146</v>
      </c>
      <c r="AW30" s="8">
        <v>20.380073958344333</v>
      </c>
    </row>
    <row r="31" spans="1:49">
      <c r="A31" s="1" t="s">
        <v>107</v>
      </c>
      <c r="B31" s="1">
        <v>1880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2">
        <v>5.6962877900000004</v>
      </c>
      <c r="I31" s="2">
        <v>7.5392078900000001</v>
      </c>
      <c r="J31" s="2">
        <v>8.56846E-3</v>
      </c>
      <c r="K31" s="3">
        <v>36.82</v>
      </c>
      <c r="L31" s="3">
        <v>24.62</v>
      </c>
      <c r="M31" s="3">
        <v>19.32</v>
      </c>
      <c r="N31" s="3">
        <v>64.94</v>
      </c>
      <c r="O31" s="3">
        <v>6.55</v>
      </c>
      <c r="P31" s="1">
        <v>0.34</v>
      </c>
      <c r="Q31" s="1">
        <v>27.63</v>
      </c>
      <c r="R31" s="1">
        <v>0.99</v>
      </c>
      <c r="S31" s="1">
        <v>0.01</v>
      </c>
      <c r="T31" s="1">
        <f t="shared" si="2"/>
        <v>0.99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</v>
      </c>
      <c r="AA31" s="1">
        <v>0</v>
      </c>
      <c r="AB31" s="1">
        <v>0</v>
      </c>
      <c r="AC31" s="1">
        <v>0</v>
      </c>
      <c r="AD31" s="6">
        <v>70.059222522096633</v>
      </c>
      <c r="AE31" s="6">
        <v>3.3673356147276134</v>
      </c>
      <c r="AF31" s="6">
        <f t="shared" si="1"/>
        <v>73.426558136824241</v>
      </c>
      <c r="AG31" s="2">
        <v>2.6465600000000001E-3</v>
      </c>
      <c r="AH31" s="2">
        <v>3.1520670000000001E-2</v>
      </c>
      <c r="AI31" s="6">
        <v>61.206516952884193</v>
      </c>
      <c r="AJ31" s="19">
        <v>0</v>
      </c>
      <c r="AK31" s="2">
        <v>1.4291099999999999E-3</v>
      </c>
      <c r="AL31" s="1">
        <v>0.628</v>
      </c>
      <c r="AM31" s="1">
        <v>0.61299999999999999</v>
      </c>
      <c r="AN31" s="1">
        <v>0</v>
      </c>
      <c r="AO31" s="1">
        <v>1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3">
        <v>7.0000000000000007E-2</v>
      </c>
      <c r="AV31" s="8">
        <v>-9999.9</v>
      </c>
      <c r="AW31" s="8">
        <v>-9999.9</v>
      </c>
    </row>
    <row r="32" spans="1:49">
      <c r="A32" s="1" t="s">
        <v>107</v>
      </c>
      <c r="B32" s="1">
        <v>1890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">
        <v>5.7816073399999999</v>
      </c>
      <c r="I32" s="2">
        <v>7.6207491999999997</v>
      </c>
      <c r="J32" s="2">
        <v>8.5650299999999995E-3</v>
      </c>
      <c r="K32" s="3">
        <v>41.34</v>
      </c>
      <c r="L32" s="3">
        <v>26.36</v>
      </c>
      <c r="M32" s="3">
        <v>19.39</v>
      </c>
      <c r="N32" s="3">
        <v>71.489999999999995</v>
      </c>
      <c r="O32" s="3">
        <v>5.38</v>
      </c>
      <c r="P32" s="1">
        <v>3.26</v>
      </c>
      <c r="Q32" s="1">
        <v>32.08</v>
      </c>
      <c r="R32" s="1">
        <v>0.99</v>
      </c>
      <c r="S32" s="1">
        <v>0.01</v>
      </c>
      <c r="T32" s="1">
        <f t="shared" si="2"/>
        <v>0.99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</v>
      </c>
      <c r="AB32" s="1">
        <v>0</v>
      </c>
      <c r="AC32" s="1">
        <v>0</v>
      </c>
      <c r="AD32" s="6">
        <v>68.536649907382895</v>
      </c>
      <c r="AE32" s="6">
        <v>3.5052413216249509</v>
      </c>
      <c r="AF32" s="6">
        <f t="shared" si="1"/>
        <v>72.041891229007845</v>
      </c>
      <c r="AG32" s="2">
        <v>2.53207E-3</v>
      </c>
      <c r="AH32" s="2">
        <v>5.8640129999999999E-2</v>
      </c>
      <c r="AI32" s="6">
        <v>70.059222522096633</v>
      </c>
      <c r="AJ32" s="19">
        <v>3.3673356147276134</v>
      </c>
      <c r="AK32" s="2">
        <v>2.6465600000000001E-3</v>
      </c>
      <c r="AL32" s="1">
        <v>0.64600000000000002</v>
      </c>
      <c r="AM32" s="1">
        <v>0.628</v>
      </c>
      <c r="AN32" s="1">
        <v>0</v>
      </c>
      <c r="AO32" s="1">
        <v>1</v>
      </c>
      <c r="AP32" s="1">
        <v>0</v>
      </c>
      <c r="AQ32" s="1">
        <v>0</v>
      </c>
      <c r="AR32" s="1">
        <v>0</v>
      </c>
      <c r="AS32" s="1">
        <v>10</v>
      </c>
      <c r="AT32" s="1">
        <v>1</v>
      </c>
      <c r="AU32" s="3">
        <v>7.0000000000000007E-2</v>
      </c>
      <c r="AV32" s="8">
        <v>-9999.9</v>
      </c>
      <c r="AW32" s="8">
        <v>-9999.9</v>
      </c>
    </row>
    <row r="33" spans="1:49">
      <c r="A33" s="1" t="s">
        <v>107</v>
      </c>
      <c r="B33" s="1">
        <v>1900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2">
        <v>5.8668928999999999</v>
      </c>
      <c r="I33" s="2">
        <v>7.7629745400000001</v>
      </c>
      <c r="J33" s="2">
        <v>8.5675899999999999E-3</v>
      </c>
      <c r="K33" s="3">
        <v>44.04</v>
      </c>
      <c r="L33" s="3">
        <v>26.65</v>
      </c>
      <c r="M33" s="3">
        <v>19.89</v>
      </c>
      <c r="N33" s="3">
        <v>64.790000000000006</v>
      </c>
      <c r="O33" s="3">
        <v>3.69</v>
      </c>
      <c r="P33" s="1">
        <v>2.4500000000000002</v>
      </c>
      <c r="Q33" s="1">
        <v>36.39</v>
      </c>
      <c r="R33" s="1">
        <v>0.98</v>
      </c>
      <c r="S33" s="1">
        <v>0.01</v>
      </c>
      <c r="T33" s="1">
        <f t="shared" si="2"/>
        <v>0.98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6">
        <v>102.21648375295891</v>
      </c>
      <c r="AE33" s="6">
        <v>4.8611987359571316</v>
      </c>
      <c r="AF33" s="6">
        <f t="shared" si="1"/>
        <v>107.07768248891604</v>
      </c>
      <c r="AG33" s="2">
        <v>2.3665100000000001E-3</v>
      </c>
      <c r="AH33" s="2">
        <v>5.5713909999999998E-2</v>
      </c>
      <c r="AI33" s="6">
        <v>68.536649907382895</v>
      </c>
      <c r="AJ33" s="19">
        <v>3.5052413216249509</v>
      </c>
      <c r="AK33" s="2">
        <v>2.53207E-3</v>
      </c>
      <c r="AL33" s="1">
        <v>0.66500000000000004</v>
      </c>
      <c r="AM33" s="1">
        <v>0.64600000000000002</v>
      </c>
      <c r="AN33" s="1">
        <v>0</v>
      </c>
      <c r="AO33" s="1">
        <v>1</v>
      </c>
      <c r="AP33" s="1">
        <v>0</v>
      </c>
      <c r="AQ33" s="1">
        <v>0</v>
      </c>
      <c r="AR33" s="1">
        <v>0</v>
      </c>
      <c r="AS33" s="1">
        <v>20</v>
      </c>
      <c r="AT33" s="1">
        <v>3</v>
      </c>
      <c r="AU33" s="3">
        <v>7.0000000000000007E-2</v>
      </c>
      <c r="AV33" s="8">
        <v>3.4430815579944047</v>
      </c>
      <c r="AW33" s="8">
        <v>-9999.9</v>
      </c>
    </row>
    <row r="34" spans="1:49">
      <c r="A34" s="1" t="s">
        <v>107</v>
      </c>
      <c r="B34" s="1">
        <v>1910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">
        <v>5.9522038300000002</v>
      </c>
      <c r="I34" s="2">
        <v>7.9455731399999996</v>
      </c>
      <c r="J34" s="2">
        <v>1.380574E-2</v>
      </c>
      <c r="K34" s="3">
        <v>43.36</v>
      </c>
      <c r="L34" s="3">
        <v>27.17</v>
      </c>
      <c r="M34" s="3">
        <v>17.82</v>
      </c>
      <c r="N34" s="3">
        <v>62.97</v>
      </c>
      <c r="O34" s="3">
        <v>4.8099999999999996</v>
      </c>
      <c r="P34" s="1">
        <v>2.46</v>
      </c>
      <c r="Q34" s="1">
        <v>40.56</v>
      </c>
      <c r="R34" s="1">
        <v>0.97</v>
      </c>
      <c r="S34" s="1">
        <v>0.02</v>
      </c>
      <c r="T34" s="1">
        <f t="shared" si="2"/>
        <v>0.97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6">
        <v>123.18354282929364</v>
      </c>
      <c r="AE34" s="6">
        <v>8.1747358589764865</v>
      </c>
      <c r="AF34" s="6">
        <f t="shared" si="1"/>
        <v>131.35827868827013</v>
      </c>
      <c r="AG34" s="2">
        <v>1.87283E-3</v>
      </c>
      <c r="AH34" s="2">
        <v>6.1523990000000001E-2</v>
      </c>
      <c r="AI34" s="6">
        <v>102.21648375295891</v>
      </c>
      <c r="AJ34" s="19">
        <v>4.8611987359571316</v>
      </c>
      <c r="AK34" s="2">
        <v>2.3665100000000001E-3</v>
      </c>
      <c r="AL34" s="1">
        <v>0.68500000000000005</v>
      </c>
      <c r="AM34" s="1">
        <v>0.66500000000000004</v>
      </c>
      <c r="AN34" s="1">
        <v>0</v>
      </c>
      <c r="AO34" s="1">
        <v>1</v>
      </c>
      <c r="AP34" s="1">
        <v>0</v>
      </c>
      <c r="AQ34" s="1">
        <v>0</v>
      </c>
      <c r="AR34" s="1">
        <v>0</v>
      </c>
      <c r="AS34" s="1">
        <v>30</v>
      </c>
      <c r="AT34" s="1">
        <v>3</v>
      </c>
      <c r="AU34" s="3">
        <v>7.0000000000000007E-2</v>
      </c>
      <c r="AV34" s="8">
        <v>-9999.9</v>
      </c>
      <c r="AW34" s="8">
        <v>3.4430815579944047</v>
      </c>
    </row>
    <row r="35" spans="1:49">
      <c r="A35" s="1" t="s">
        <v>107</v>
      </c>
      <c r="B35" s="1">
        <v>1920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2">
        <v>6.0893169499999997</v>
      </c>
      <c r="I35" s="2">
        <v>8.1389852099999995</v>
      </c>
      <c r="J35" s="2">
        <v>1.415665E-2</v>
      </c>
      <c r="K35" s="3">
        <v>42.69</v>
      </c>
      <c r="L35" s="3">
        <v>27.69</v>
      </c>
      <c r="M35" s="3">
        <v>16.04</v>
      </c>
      <c r="N35" s="3">
        <v>61.51</v>
      </c>
      <c r="O35" s="3">
        <v>5.89</v>
      </c>
      <c r="P35" s="1">
        <v>1.59</v>
      </c>
      <c r="Q35" s="1">
        <v>44.56</v>
      </c>
      <c r="R35" s="1">
        <v>0.97</v>
      </c>
      <c r="S35" s="1">
        <v>0.02</v>
      </c>
      <c r="T35" s="1">
        <f t="shared" si="2"/>
        <v>0.97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6">
        <v>147.45403111739745</v>
      </c>
      <c r="AE35" s="6">
        <v>13.709563318502113</v>
      </c>
      <c r="AF35" s="6">
        <f t="shared" si="1"/>
        <v>161.16359443589957</v>
      </c>
      <c r="AG35" s="2">
        <v>2.1112599999999998E-3</v>
      </c>
      <c r="AH35" s="2">
        <v>6.5508189999999994E-2</v>
      </c>
      <c r="AI35" s="6">
        <v>123.18354282929364</v>
      </c>
      <c r="AJ35" s="19">
        <v>8.1747358589764865</v>
      </c>
      <c r="AK35" s="2">
        <v>1.87283E-3</v>
      </c>
      <c r="AL35" s="1">
        <v>0.70499999999999996</v>
      </c>
      <c r="AM35" s="1">
        <v>0.68500000000000005</v>
      </c>
      <c r="AN35" s="1">
        <v>0</v>
      </c>
      <c r="AO35" s="1">
        <v>1</v>
      </c>
      <c r="AP35" s="1">
        <v>0</v>
      </c>
      <c r="AQ35" s="1">
        <v>0</v>
      </c>
      <c r="AR35" s="1">
        <v>0</v>
      </c>
      <c r="AS35" s="1">
        <v>40</v>
      </c>
      <c r="AT35" s="1">
        <v>3</v>
      </c>
      <c r="AU35" s="3">
        <v>7.0000000000000007E-2</v>
      </c>
      <c r="AV35" s="8">
        <v>5.5398396982555402</v>
      </c>
      <c r="AW35" s="8">
        <v>-9999.9</v>
      </c>
    </row>
    <row r="36" spans="1:49">
      <c r="A36" s="1" t="s">
        <v>107</v>
      </c>
      <c r="B36" s="1">
        <v>1930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2">
        <v>6.2298907200000002</v>
      </c>
      <c r="I36" s="2">
        <v>8.2510455799999995</v>
      </c>
      <c r="J36" s="2">
        <v>1.2863319999999999E-2</v>
      </c>
      <c r="K36" s="3">
        <v>42.6</v>
      </c>
      <c r="L36" s="3">
        <v>27.69</v>
      </c>
      <c r="M36" s="3">
        <v>17.78</v>
      </c>
      <c r="N36" s="3">
        <v>61.95</v>
      </c>
      <c r="O36" s="3">
        <v>5.53</v>
      </c>
      <c r="P36" s="1">
        <v>2.0499999999999998</v>
      </c>
      <c r="Q36" s="1">
        <v>48.39</v>
      </c>
      <c r="R36" s="1">
        <v>0.96</v>
      </c>
      <c r="S36" s="1">
        <v>0.02</v>
      </c>
      <c r="T36" s="1">
        <f t="shared" si="2"/>
        <v>0.96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</v>
      </c>
      <c r="AD36" s="6">
        <v>215.01495307827162</v>
      </c>
      <c r="AE36" s="6">
        <v>19.079357407242522</v>
      </c>
      <c r="AF36" s="6">
        <f t="shared" si="1"/>
        <v>234.09431048551414</v>
      </c>
      <c r="AG36" s="2">
        <v>2.21069E-3</v>
      </c>
      <c r="AH36" s="2">
        <v>0.11091564</v>
      </c>
      <c r="AI36" s="6">
        <v>147.45403111739745</v>
      </c>
      <c r="AJ36" s="19">
        <v>13.709563318502113</v>
      </c>
      <c r="AK36" s="2">
        <v>2.1112599999999998E-3</v>
      </c>
      <c r="AL36" s="1">
        <v>0.68899999999999995</v>
      </c>
      <c r="AM36" s="1">
        <v>0.70499999999999996</v>
      </c>
      <c r="AN36" s="1">
        <v>0</v>
      </c>
      <c r="AO36" s="1">
        <v>1</v>
      </c>
      <c r="AP36" s="1">
        <v>0</v>
      </c>
      <c r="AQ36" s="1">
        <v>0</v>
      </c>
      <c r="AR36" s="1">
        <v>0</v>
      </c>
      <c r="AS36" s="1">
        <v>50</v>
      </c>
      <c r="AT36" s="1">
        <v>2</v>
      </c>
      <c r="AU36" s="3">
        <v>7.0000000000000007E-2</v>
      </c>
      <c r="AV36" s="8">
        <v>5.4656079199752492</v>
      </c>
      <c r="AW36" s="8">
        <v>5.5398396982555402</v>
      </c>
    </row>
    <row r="37" spans="1:49">
      <c r="A37" s="1" t="s">
        <v>90</v>
      </c>
      <c r="B37" s="1">
        <v>1880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2">
        <v>7.0129887899999996</v>
      </c>
      <c r="I37" s="2">
        <v>7.5392078900000001</v>
      </c>
      <c r="J37" s="2">
        <v>2.2959730000000001E-2</v>
      </c>
      <c r="K37" s="3">
        <v>38.71</v>
      </c>
      <c r="L37" s="3">
        <v>24.855491329479769</v>
      </c>
      <c r="M37" s="3">
        <v>20.11</v>
      </c>
      <c r="N37" s="3">
        <v>58.63</v>
      </c>
      <c r="O37" s="3">
        <v>8.1199999999999992</v>
      </c>
      <c r="P37" s="1">
        <v>1.61</v>
      </c>
      <c r="Q37" s="1">
        <v>40.97</v>
      </c>
      <c r="R37" s="1">
        <v>0.42</v>
      </c>
      <c r="S37" s="1">
        <v>0.56000000000000005</v>
      </c>
      <c r="T37" s="1">
        <v>0</v>
      </c>
      <c r="U37" s="1">
        <v>0</v>
      </c>
      <c r="V37" s="1">
        <v>0.50900000000000001</v>
      </c>
      <c r="W37" s="1">
        <v>1</v>
      </c>
      <c r="X37" s="1">
        <v>0.50900000000000001</v>
      </c>
      <c r="Y37" s="1">
        <v>1</v>
      </c>
      <c r="Z37" s="1">
        <v>1</v>
      </c>
      <c r="AA37" s="1">
        <v>0</v>
      </c>
      <c r="AB37" s="1">
        <v>0</v>
      </c>
      <c r="AC37" s="1">
        <v>0</v>
      </c>
      <c r="AD37" s="6">
        <v>799.5530521138503</v>
      </c>
      <c r="AE37" s="6">
        <v>8.2273934268029922</v>
      </c>
      <c r="AF37" s="6">
        <f t="shared" si="1"/>
        <v>807.78044554065332</v>
      </c>
      <c r="AG37" s="2">
        <v>9.6915E-4</v>
      </c>
      <c r="AH37" s="2">
        <v>0.42595232999999999</v>
      </c>
      <c r="AI37" s="6">
        <v>826.5086670149293</v>
      </c>
      <c r="AJ37" s="6">
        <v>8.5047664519777637</v>
      </c>
      <c r="AK37" s="2">
        <v>0</v>
      </c>
      <c r="AL37" s="1">
        <v>0.48099999999999998</v>
      </c>
      <c r="AM37" s="1">
        <v>0.48099999999999998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8">
        <v>2</v>
      </c>
      <c r="AU37" s="3">
        <v>0.75</v>
      </c>
      <c r="AV37" s="8">
        <v>12.673488372093024</v>
      </c>
      <c r="AW37" s="8">
        <v>12.36358717671661</v>
      </c>
    </row>
    <row r="38" spans="1:49">
      <c r="A38" s="1" t="s">
        <v>90</v>
      </c>
      <c r="B38" s="1">
        <v>1890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2">
        <v>7.2399899799999998</v>
      </c>
      <c r="I38" s="2">
        <v>7.6207491999999997</v>
      </c>
      <c r="J38" s="2">
        <v>1.3588619999999999E-2</v>
      </c>
      <c r="K38" s="3">
        <v>36.35</v>
      </c>
      <c r="L38" s="3">
        <v>23.711980136561142</v>
      </c>
      <c r="M38" s="3">
        <v>18.86</v>
      </c>
      <c r="N38" s="3">
        <v>57.77</v>
      </c>
      <c r="O38" s="3">
        <v>8.57</v>
      </c>
      <c r="P38" s="1">
        <v>1.1599999999999999</v>
      </c>
      <c r="Q38" s="1">
        <v>44.95</v>
      </c>
      <c r="R38" s="1">
        <v>0.42</v>
      </c>
      <c r="S38" s="1">
        <v>0.56000000000000005</v>
      </c>
      <c r="T38" s="1">
        <v>0</v>
      </c>
      <c r="U38" s="1">
        <v>0</v>
      </c>
      <c r="V38" s="1">
        <v>0.59499999999999997</v>
      </c>
      <c r="W38" s="1">
        <v>1</v>
      </c>
      <c r="X38" s="1">
        <v>0.59499999999999997</v>
      </c>
      <c r="Y38" s="1">
        <v>1</v>
      </c>
      <c r="Z38" s="1">
        <v>0</v>
      </c>
      <c r="AA38" s="1">
        <v>1</v>
      </c>
      <c r="AB38" s="1">
        <v>0</v>
      </c>
      <c r="AC38" s="1">
        <v>0</v>
      </c>
      <c r="AD38" s="6">
        <v>822.14924131463704</v>
      </c>
      <c r="AE38" s="6">
        <v>8.4599080023021749</v>
      </c>
      <c r="AF38" s="6">
        <f t="shared" si="1"/>
        <v>830.60914931693924</v>
      </c>
      <c r="AG38" s="2">
        <v>7.0383800000000003E-3</v>
      </c>
      <c r="AH38" s="2">
        <v>0.46128408999999998</v>
      </c>
      <c r="AI38" s="6">
        <v>799.5530521138503</v>
      </c>
      <c r="AJ38" s="6">
        <v>8.2273934268029922</v>
      </c>
      <c r="AK38" s="2">
        <v>9.6915E-4</v>
      </c>
      <c r="AL38" s="1">
        <v>0.48299999999999998</v>
      </c>
      <c r="AM38" s="1">
        <v>0.48099999999999998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10</v>
      </c>
      <c r="AT38" s="18">
        <v>0</v>
      </c>
      <c r="AU38" s="3">
        <v>0.75</v>
      </c>
      <c r="AV38" s="8">
        <v>18.138699844117269</v>
      </c>
      <c r="AW38" s="8">
        <v>12.673488372093024</v>
      </c>
    </row>
    <row r="39" spans="1:49">
      <c r="A39" s="1" t="s">
        <v>90</v>
      </c>
      <c r="B39" s="1">
        <v>1900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2">
        <v>7.3749612500000001</v>
      </c>
      <c r="I39" s="2">
        <v>7.7629745400000001</v>
      </c>
      <c r="J39" s="2">
        <v>1.697311E-2</v>
      </c>
      <c r="K39" s="3">
        <v>34.549999999999997</v>
      </c>
      <c r="L39" s="3">
        <v>22.360826661701733</v>
      </c>
      <c r="M39" s="3">
        <v>17.36</v>
      </c>
      <c r="N39" s="3">
        <v>55.49</v>
      </c>
      <c r="O39" s="3">
        <v>9.2100000000000009</v>
      </c>
      <c r="P39" s="1">
        <v>1.05</v>
      </c>
      <c r="Q39" s="1">
        <v>48.77</v>
      </c>
      <c r="R39" s="1">
        <v>0.42</v>
      </c>
      <c r="S39" s="1">
        <v>0.55000000000000004</v>
      </c>
      <c r="T39" s="1">
        <v>0</v>
      </c>
      <c r="U39" s="1">
        <v>0</v>
      </c>
      <c r="V39" s="1">
        <v>0.629</v>
      </c>
      <c r="W39" s="1">
        <v>1</v>
      </c>
      <c r="X39" s="1">
        <v>0.629</v>
      </c>
      <c r="Y39" s="1">
        <v>1</v>
      </c>
      <c r="Z39" s="1">
        <v>0</v>
      </c>
      <c r="AA39" s="1">
        <v>0</v>
      </c>
      <c r="AB39" s="1">
        <v>0</v>
      </c>
      <c r="AC39" s="1">
        <v>0</v>
      </c>
      <c r="AD39" s="6">
        <v>891.95087175416586</v>
      </c>
      <c r="AE39" s="6">
        <v>9.2533572973796314</v>
      </c>
      <c r="AF39" s="6">
        <f t="shared" ref="AF39:AF70" si="3">AD39+AE39</f>
        <v>901.20422905154544</v>
      </c>
      <c r="AG39" s="2">
        <v>1.319997E-2</v>
      </c>
      <c r="AH39" s="2">
        <v>0.58085624999999996</v>
      </c>
      <c r="AI39" s="6">
        <v>822.14924131463704</v>
      </c>
      <c r="AJ39" s="6">
        <v>8.4599080023021749</v>
      </c>
      <c r="AK39" s="2">
        <v>7.0383800000000003E-3</v>
      </c>
      <c r="AL39" s="1">
        <v>0.40400000000000003</v>
      </c>
      <c r="AM39" s="1">
        <v>0.48299999999999998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20</v>
      </c>
      <c r="AT39" s="18">
        <v>5</v>
      </c>
      <c r="AU39" s="3">
        <v>0.75</v>
      </c>
      <c r="AV39" s="8">
        <v>23.074267754924421</v>
      </c>
      <c r="AW39" s="8">
        <v>18.138699844117269</v>
      </c>
    </row>
    <row r="40" spans="1:49">
      <c r="A40" s="1" t="s">
        <v>90</v>
      </c>
      <c r="B40" s="1">
        <v>1910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2">
        <v>7.54326805</v>
      </c>
      <c r="I40" s="2">
        <v>7.9455731399999996</v>
      </c>
      <c r="J40" s="2">
        <v>3.3306509999999998E-2</v>
      </c>
      <c r="K40" s="3">
        <v>33.07</v>
      </c>
      <c r="L40" s="3">
        <v>20.632718190647982</v>
      </c>
      <c r="M40" s="3">
        <v>17.149999999999999</v>
      </c>
      <c r="N40" s="3">
        <v>58.18</v>
      </c>
      <c r="O40" s="3">
        <v>8.11</v>
      </c>
      <c r="P40" s="1">
        <v>2.79</v>
      </c>
      <c r="Q40" s="1">
        <v>52.41</v>
      </c>
      <c r="R40" s="1">
        <v>0.39</v>
      </c>
      <c r="S40" s="1">
        <v>0.55000000000000004</v>
      </c>
      <c r="T40" s="1">
        <v>0</v>
      </c>
      <c r="U40" s="1">
        <v>0</v>
      </c>
      <c r="V40" s="18">
        <v>0.58499999999999996</v>
      </c>
      <c r="W40" s="18">
        <v>1</v>
      </c>
      <c r="X40" s="18">
        <v>0.58499999999999996</v>
      </c>
      <c r="Y40" s="18">
        <v>1</v>
      </c>
      <c r="Z40" s="1">
        <v>0</v>
      </c>
      <c r="AA40" s="1">
        <v>0</v>
      </c>
      <c r="AB40" s="1">
        <v>0</v>
      </c>
      <c r="AC40" s="1">
        <v>0</v>
      </c>
      <c r="AD40" s="6">
        <v>886.11854792535053</v>
      </c>
      <c r="AE40" s="6">
        <v>30.467380764334859</v>
      </c>
      <c r="AF40" s="6">
        <f t="shared" si="3"/>
        <v>916.58592868968537</v>
      </c>
      <c r="AG40" s="2">
        <v>2.3616930000000001E-2</v>
      </c>
      <c r="AH40" s="2">
        <v>0.60074620000000001</v>
      </c>
      <c r="AI40" s="6">
        <v>891.95087175416586</v>
      </c>
      <c r="AJ40" s="6">
        <v>9.2533572973796314</v>
      </c>
      <c r="AK40" s="2">
        <v>1.319997E-2</v>
      </c>
      <c r="AL40" s="1">
        <v>0.371</v>
      </c>
      <c r="AM40" s="1">
        <v>0.40400000000000003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30</v>
      </c>
      <c r="AT40" s="18">
        <v>0</v>
      </c>
      <c r="AU40" s="3">
        <v>0.75</v>
      </c>
      <c r="AV40" s="8">
        <v>24.704364230255283</v>
      </c>
      <c r="AW40" s="8">
        <v>23.074267754924421</v>
      </c>
    </row>
    <row r="41" spans="1:49">
      <c r="A41" s="1" t="s">
        <v>90</v>
      </c>
      <c r="B41" s="1">
        <v>1920</v>
      </c>
      <c r="C41" s="1">
        <v>0.05</v>
      </c>
      <c r="D41" s="1">
        <v>0</v>
      </c>
      <c r="E41" s="1">
        <v>0.01</v>
      </c>
      <c r="F41" s="1">
        <v>0</v>
      </c>
      <c r="G41" s="1">
        <v>0.06</v>
      </c>
      <c r="H41" s="2">
        <v>7.8709066999999999</v>
      </c>
      <c r="I41" s="2">
        <v>8.1389852099999995</v>
      </c>
      <c r="J41" s="2">
        <v>-2.3367000000000001E-3</v>
      </c>
      <c r="K41" s="3">
        <v>34.44</v>
      </c>
      <c r="L41" s="3">
        <v>22.348657259899863</v>
      </c>
      <c r="M41" s="3">
        <v>14.38</v>
      </c>
      <c r="N41" s="3">
        <v>54.25</v>
      </c>
      <c r="O41" s="3">
        <v>8.4700000000000006</v>
      </c>
      <c r="P41" s="1">
        <v>2.04</v>
      </c>
      <c r="Q41" s="1">
        <v>55.86</v>
      </c>
      <c r="R41" s="1">
        <v>0.39</v>
      </c>
      <c r="S41" s="1">
        <v>0.55000000000000004</v>
      </c>
      <c r="T41" s="1">
        <v>0</v>
      </c>
      <c r="U41" s="1">
        <v>1</v>
      </c>
      <c r="V41" s="1">
        <v>0.77300000000000002</v>
      </c>
      <c r="W41" s="1">
        <v>1</v>
      </c>
      <c r="X41" s="1">
        <v>0.77300000000000002</v>
      </c>
      <c r="Y41" s="1">
        <v>1</v>
      </c>
      <c r="Z41" s="1">
        <v>0</v>
      </c>
      <c r="AA41" s="1">
        <v>0</v>
      </c>
      <c r="AB41" s="1">
        <v>1</v>
      </c>
      <c r="AC41" s="1">
        <v>0</v>
      </c>
      <c r="AD41" s="6">
        <v>949.13141289445468</v>
      </c>
      <c r="AE41" s="6">
        <v>42.609959920836872</v>
      </c>
      <c r="AF41" s="6">
        <f t="shared" si="3"/>
        <v>991.74137281529158</v>
      </c>
      <c r="AG41" s="2">
        <v>3.7836689999999999E-2</v>
      </c>
      <c r="AH41" s="2">
        <v>0.59303784000000004</v>
      </c>
      <c r="AI41" s="6">
        <v>886.11854792535053</v>
      </c>
      <c r="AJ41" s="6">
        <v>30.467380764334859</v>
      </c>
      <c r="AK41" s="2">
        <v>2.3616930000000001E-2</v>
      </c>
      <c r="AL41" s="1">
        <v>0.35</v>
      </c>
      <c r="AM41" s="1">
        <v>0.371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40</v>
      </c>
      <c r="AT41" s="18">
        <v>1</v>
      </c>
      <c r="AU41" s="3">
        <v>0.75</v>
      </c>
      <c r="AV41" s="8">
        <v>27.287585279665382</v>
      </c>
      <c r="AW41" s="8">
        <v>24.704364230255283</v>
      </c>
    </row>
    <row r="42" spans="1:49">
      <c r="A42" s="1" t="s">
        <v>90</v>
      </c>
      <c r="B42" s="1">
        <v>1930</v>
      </c>
      <c r="C42" s="1">
        <v>0.09</v>
      </c>
      <c r="D42" s="1">
        <v>0.2</v>
      </c>
      <c r="E42" s="1">
        <v>0.02</v>
      </c>
      <c r="F42" s="1">
        <v>0</v>
      </c>
      <c r="G42" s="1">
        <v>0.31</v>
      </c>
      <c r="H42" s="2">
        <v>7.8475125099999996</v>
      </c>
      <c r="I42" s="2">
        <v>8.2510455799999995</v>
      </c>
      <c r="J42" s="2">
        <v>2.447703E-2</v>
      </c>
      <c r="K42" s="3">
        <v>31.63</v>
      </c>
      <c r="L42" s="3">
        <v>21.268189264720053</v>
      </c>
      <c r="M42" s="3">
        <v>15.05</v>
      </c>
      <c r="N42" s="3">
        <v>51.12</v>
      </c>
      <c r="O42" s="3">
        <v>9.5299999999999994</v>
      </c>
      <c r="P42" s="1">
        <v>1.77</v>
      </c>
      <c r="Q42" s="1">
        <v>59.13</v>
      </c>
      <c r="R42" s="1">
        <v>0.4</v>
      </c>
      <c r="S42" s="1">
        <v>0.53</v>
      </c>
      <c r="T42" s="1">
        <v>0</v>
      </c>
      <c r="U42" s="1">
        <v>1</v>
      </c>
      <c r="V42" s="1">
        <v>0.59799999999999998</v>
      </c>
      <c r="W42" s="1">
        <v>1</v>
      </c>
      <c r="X42" s="1">
        <v>0.59799999999999998</v>
      </c>
      <c r="Y42" s="1">
        <v>1</v>
      </c>
      <c r="Z42" s="1">
        <v>0</v>
      </c>
      <c r="AA42" s="1">
        <v>0</v>
      </c>
      <c r="AB42" s="1">
        <v>0</v>
      </c>
      <c r="AC42" s="1">
        <v>1</v>
      </c>
      <c r="AD42" s="6">
        <v>965.67124595309838</v>
      </c>
      <c r="AE42" s="6">
        <v>33.988428946589373</v>
      </c>
      <c r="AF42" s="6">
        <f t="shared" si="3"/>
        <v>999.65967489968773</v>
      </c>
      <c r="AG42" s="2">
        <v>3.8506850000000002E-2</v>
      </c>
      <c r="AH42" s="2">
        <v>0.61491994000000005</v>
      </c>
      <c r="AI42" s="6">
        <v>949.13141289445468</v>
      </c>
      <c r="AJ42" s="6">
        <v>42.609959920836872</v>
      </c>
      <c r="AK42" s="2">
        <v>3.7836689999999999E-2</v>
      </c>
      <c r="AL42" s="1">
        <v>0.312</v>
      </c>
      <c r="AM42" s="1">
        <v>0.35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50</v>
      </c>
      <c r="AT42" s="1">
        <v>4</v>
      </c>
      <c r="AU42" s="3">
        <v>0.75</v>
      </c>
      <c r="AV42" s="8">
        <v>30.634840556218279</v>
      </c>
      <c r="AW42" s="8">
        <v>27.287585279665382</v>
      </c>
    </row>
    <row r="43" spans="1:49">
      <c r="A43" s="1" t="s">
        <v>91</v>
      </c>
      <c r="B43" s="1">
        <v>1880</v>
      </c>
      <c r="C43" s="1">
        <v>0.85</v>
      </c>
      <c r="D43" s="1">
        <v>0.01</v>
      </c>
      <c r="E43" s="1">
        <v>0.1</v>
      </c>
      <c r="F43" s="1">
        <v>0</v>
      </c>
      <c r="G43" s="1">
        <v>0.96</v>
      </c>
      <c r="H43" s="2">
        <v>7.2129137500000002</v>
      </c>
      <c r="I43" s="2">
        <v>7.5392078900000001</v>
      </c>
      <c r="J43" s="2">
        <v>8.6020999999999997E-3</v>
      </c>
      <c r="K43" s="3">
        <v>33.78</v>
      </c>
      <c r="L43" s="3">
        <v>20.95</v>
      </c>
      <c r="M43" s="3">
        <v>14.93</v>
      </c>
      <c r="N43" s="3">
        <v>49.79</v>
      </c>
      <c r="O43" s="3">
        <v>10.62</v>
      </c>
      <c r="P43" s="1">
        <v>0.98</v>
      </c>
      <c r="Q43" s="1">
        <v>34.25</v>
      </c>
      <c r="R43" s="1">
        <v>0</v>
      </c>
      <c r="S43" s="1">
        <v>1</v>
      </c>
      <c r="T43" s="1">
        <f t="shared" ref="T43:T84" si="4">MAX(R43:S43)</f>
        <v>1</v>
      </c>
      <c r="U43" s="1">
        <v>0</v>
      </c>
      <c r="V43" s="1">
        <v>0.255</v>
      </c>
      <c r="W43" s="1">
        <v>1</v>
      </c>
      <c r="X43" s="1">
        <v>0.255</v>
      </c>
      <c r="Y43" s="1">
        <v>1</v>
      </c>
      <c r="Z43" s="1">
        <v>1</v>
      </c>
      <c r="AA43" s="1">
        <v>0</v>
      </c>
      <c r="AB43" s="1">
        <v>0</v>
      </c>
      <c r="AC43" s="1">
        <v>0</v>
      </c>
      <c r="AD43" s="6">
        <v>461.75908221797317</v>
      </c>
      <c r="AE43" s="19">
        <v>10</v>
      </c>
      <c r="AF43" s="6">
        <f t="shared" si="3"/>
        <v>471.75908221797317</v>
      </c>
      <c r="AG43" s="2">
        <v>0</v>
      </c>
      <c r="AH43" s="2">
        <v>0.30346429000000003</v>
      </c>
      <c r="AI43" s="6">
        <v>462</v>
      </c>
      <c r="AJ43" s="19">
        <v>10</v>
      </c>
      <c r="AK43" s="2">
        <v>0</v>
      </c>
      <c r="AL43" s="1">
        <v>0.504</v>
      </c>
      <c r="AM43" s="1">
        <v>0.47799999999999998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3">
        <v>0.05</v>
      </c>
      <c r="AV43" s="8">
        <v>-9999.9</v>
      </c>
      <c r="AW43" s="8">
        <v>-9999.9</v>
      </c>
    </row>
    <row r="44" spans="1:49">
      <c r="A44" s="1" t="s">
        <v>91</v>
      </c>
      <c r="B44" s="1">
        <v>1890</v>
      </c>
      <c r="C44" s="1">
        <v>0.81</v>
      </c>
      <c r="D44" s="1">
        <v>0.02</v>
      </c>
      <c r="E44" s="1">
        <v>0.28000000000000003</v>
      </c>
      <c r="F44" s="1">
        <v>0</v>
      </c>
      <c r="G44" s="1">
        <v>1.1100000000000001</v>
      </c>
      <c r="H44" s="2">
        <v>7.2985668800000001</v>
      </c>
      <c r="I44" s="2">
        <v>7.6207491999999997</v>
      </c>
      <c r="J44" s="2">
        <v>1.4626739999999999E-2</v>
      </c>
      <c r="K44" s="3">
        <v>34.81</v>
      </c>
      <c r="L44" s="3">
        <v>20.92</v>
      </c>
      <c r="M44" s="3">
        <v>13.99</v>
      </c>
      <c r="N44" s="3">
        <v>49.43</v>
      </c>
      <c r="O44" s="3">
        <v>12.4</v>
      </c>
      <c r="P44" s="1">
        <v>0.98</v>
      </c>
      <c r="Q44" s="1">
        <v>38.5</v>
      </c>
      <c r="R44" s="1">
        <v>0</v>
      </c>
      <c r="S44" s="1">
        <v>1</v>
      </c>
      <c r="T44" s="1">
        <f t="shared" si="4"/>
        <v>1</v>
      </c>
      <c r="U44" s="1">
        <v>0</v>
      </c>
      <c r="V44" s="1">
        <v>0.40100000000000002</v>
      </c>
      <c r="W44" s="1">
        <v>1</v>
      </c>
      <c r="X44" s="1">
        <v>0.40100000000000002</v>
      </c>
      <c r="Y44" s="1">
        <v>1</v>
      </c>
      <c r="Z44" s="1">
        <v>0</v>
      </c>
      <c r="AA44" s="1">
        <v>1</v>
      </c>
      <c r="AB44" s="1">
        <v>0</v>
      </c>
      <c r="AC44" s="1">
        <v>0</v>
      </c>
      <c r="AD44" s="6">
        <v>700.75296428962884</v>
      </c>
      <c r="AE44" s="6">
        <v>12.341619371071074</v>
      </c>
      <c r="AF44" s="6">
        <f t="shared" si="3"/>
        <v>713.09458366069987</v>
      </c>
      <c r="AG44" s="2">
        <v>1.7703E-4</v>
      </c>
      <c r="AH44" s="2">
        <v>0.33708229000000001</v>
      </c>
      <c r="AI44" s="6">
        <v>461.75908221797317</v>
      </c>
      <c r="AJ44" s="19">
        <v>10</v>
      </c>
      <c r="AK44" s="2">
        <v>0</v>
      </c>
      <c r="AL44" s="1">
        <v>0.44800000000000001</v>
      </c>
      <c r="AM44" s="1">
        <v>0.504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10</v>
      </c>
      <c r="AT44" s="1">
        <v>0</v>
      </c>
      <c r="AU44" s="3">
        <v>0.05</v>
      </c>
      <c r="AV44" s="8">
        <v>-9999.9</v>
      </c>
      <c r="AW44" s="8">
        <v>-9999.9</v>
      </c>
    </row>
    <row r="45" spans="1:49">
      <c r="A45" s="1" t="s">
        <v>91</v>
      </c>
      <c r="B45" s="1">
        <v>1900</v>
      </c>
      <c r="C45" s="1">
        <v>0.56999999999999995</v>
      </c>
      <c r="D45" s="1">
        <v>0.38</v>
      </c>
      <c r="E45" s="1">
        <v>0.46</v>
      </c>
      <c r="F45" s="1">
        <v>0</v>
      </c>
      <c r="G45" s="1">
        <v>1.41</v>
      </c>
      <c r="H45" s="2">
        <v>7.4437748499999996</v>
      </c>
      <c r="I45" s="2">
        <v>7.7629745400000001</v>
      </c>
      <c r="J45" s="2">
        <v>1.8044890000000001E-2</v>
      </c>
      <c r="K45" s="3">
        <v>33.94</v>
      </c>
      <c r="L45" s="3">
        <v>22.01</v>
      </c>
      <c r="M45" s="3">
        <v>14.98</v>
      </c>
      <c r="N45" s="3">
        <v>49.57</v>
      </c>
      <c r="O45" s="3">
        <v>11.82</v>
      </c>
      <c r="P45" s="1">
        <v>1.1000000000000001</v>
      </c>
      <c r="Q45" s="1">
        <v>42.58</v>
      </c>
      <c r="R45" s="1">
        <v>0</v>
      </c>
      <c r="S45" s="1">
        <v>1</v>
      </c>
      <c r="T45" s="1">
        <f t="shared" si="4"/>
        <v>1</v>
      </c>
      <c r="U45" s="1">
        <v>0</v>
      </c>
      <c r="V45" s="1">
        <v>0.35</v>
      </c>
      <c r="W45" s="1">
        <v>1</v>
      </c>
      <c r="X45" s="1">
        <v>0.35</v>
      </c>
      <c r="Y45" s="1">
        <v>1</v>
      </c>
      <c r="Z45" s="1">
        <v>0</v>
      </c>
      <c r="AA45" s="1">
        <v>0</v>
      </c>
      <c r="AB45" s="1">
        <v>0</v>
      </c>
      <c r="AC45" s="1">
        <v>0</v>
      </c>
      <c r="AD45" s="6">
        <v>717.48194368911663</v>
      </c>
      <c r="AE45" s="6">
        <v>13.357376611233553</v>
      </c>
      <c r="AF45" s="6">
        <f t="shared" si="3"/>
        <v>730.83932030035021</v>
      </c>
      <c r="AG45" s="2">
        <v>9.0669000000000003E-4</v>
      </c>
      <c r="AH45" s="2">
        <v>0.36782643999999998</v>
      </c>
      <c r="AI45" s="6">
        <v>700.75296428962884</v>
      </c>
      <c r="AJ45" s="6">
        <v>12.341619371071074</v>
      </c>
      <c r="AK45" s="2">
        <v>1.7703E-4</v>
      </c>
      <c r="AL45" s="1">
        <v>0.46600000000000003</v>
      </c>
      <c r="AM45" s="1">
        <v>0.44800000000000001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20</v>
      </c>
      <c r="AT45" s="1">
        <v>0</v>
      </c>
      <c r="AU45" s="3">
        <v>0.05</v>
      </c>
      <c r="AV45" s="8">
        <v>20.79934358034939</v>
      </c>
      <c r="AW45" s="8">
        <v>-9999.9</v>
      </c>
    </row>
    <row r="46" spans="1:49">
      <c r="A46" s="1" t="s">
        <v>91</v>
      </c>
      <c r="B46" s="1">
        <v>1910</v>
      </c>
      <c r="C46" s="1">
        <v>0.67</v>
      </c>
      <c r="D46" s="1">
        <v>0.64</v>
      </c>
      <c r="E46" s="1">
        <v>0.44</v>
      </c>
      <c r="F46" s="1">
        <v>0</v>
      </c>
      <c r="G46" s="1">
        <v>1.75</v>
      </c>
      <c r="H46" s="2">
        <v>7.6226150300000004</v>
      </c>
      <c r="I46" s="2">
        <v>7.9455731399999996</v>
      </c>
      <c r="J46" s="2">
        <v>2.0763690000000001E-2</v>
      </c>
      <c r="K46" s="3">
        <v>33.630000000000003</v>
      </c>
      <c r="L46" s="3">
        <v>21.39</v>
      </c>
      <c r="M46" s="3">
        <v>14.41</v>
      </c>
      <c r="N46" s="3">
        <v>50.51</v>
      </c>
      <c r="O46" s="3">
        <v>11.59</v>
      </c>
      <c r="P46" s="1">
        <v>1.19</v>
      </c>
      <c r="Q46" s="1">
        <v>46.5</v>
      </c>
      <c r="R46" s="1">
        <v>0</v>
      </c>
      <c r="S46" s="1">
        <v>0.99</v>
      </c>
      <c r="T46" s="1">
        <f t="shared" si="4"/>
        <v>0.99</v>
      </c>
      <c r="U46" s="1">
        <v>0</v>
      </c>
      <c r="V46" s="1">
        <v>0.48099999999999998</v>
      </c>
      <c r="W46" s="1">
        <v>1</v>
      </c>
      <c r="X46" s="1">
        <v>0.48099999999999998</v>
      </c>
      <c r="Y46" s="1">
        <v>1</v>
      </c>
      <c r="Z46" s="1">
        <v>0</v>
      </c>
      <c r="AA46" s="1">
        <v>0</v>
      </c>
      <c r="AB46" s="1">
        <v>0</v>
      </c>
      <c r="AC46" s="1">
        <v>0</v>
      </c>
      <c r="AD46" s="6">
        <v>686.97123519458546</v>
      </c>
      <c r="AE46" s="6">
        <v>43.316412859560067</v>
      </c>
      <c r="AF46" s="6">
        <f t="shared" si="3"/>
        <v>730.28764805414551</v>
      </c>
      <c r="AG46" s="2">
        <v>1.6711899999999999E-3</v>
      </c>
      <c r="AH46" s="2">
        <v>0.46400574999999999</v>
      </c>
      <c r="AI46" s="6">
        <v>717.48194368911663</v>
      </c>
      <c r="AJ46" s="6">
        <v>13.357376611233553</v>
      </c>
      <c r="AK46" s="2">
        <v>9.0669000000000003E-4</v>
      </c>
      <c r="AL46" s="1">
        <v>0.41699999999999998</v>
      </c>
      <c r="AM46" s="1">
        <v>0.46600000000000003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30</v>
      </c>
      <c r="AT46" s="1">
        <v>1</v>
      </c>
      <c r="AU46" s="3">
        <v>0.05</v>
      </c>
      <c r="AV46" s="8">
        <v>19.458544839255499</v>
      </c>
      <c r="AW46" s="8">
        <v>20.79934358034939</v>
      </c>
    </row>
    <row r="47" spans="1:49">
      <c r="A47" s="1" t="s">
        <v>91</v>
      </c>
      <c r="B47" s="1">
        <v>1920</v>
      </c>
      <c r="C47" s="1">
        <v>0.67</v>
      </c>
      <c r="D47" s="1">
        <v>0.89</v>
      </c>
      <c r="E47" s="1">
        <v>1.1499999999999999</v>
      </c>
      <c r="F47" s="1">
        <v>0</v>
      </c>
      <c r="G47" s="1">
        <v>2.71</v>
      </c>
      <c r="H47" s="2">
        <v>7.8281256800000003</v>
      </c>
      <c r="I47" s="2">
        <v>8.1389852099999995</v>
      </c>
      <c r="J47" s="2">
        <v>7.4825200000000003E-3</v>
      </c>
      <c r="K47" s="3">
        <v>31.18</v>
      </c>
      <c r="L47" s="3">
        <v>27.64</v>
      </c>
      <c r="M47" s="3">
        <v>14.75</v>
      </c>
      <c r="N47" s="3">
        <v>50.41</v>
      </c>
      <c r="O47" s="3">
        <v>11.56</v>
      </c>
      <c r="P47" s="1">
        <v>1.18</v>
      </c>
      <c r="Q47" s="1">
        <v>50.24</v>
      </c>
      <c r="R47" s="1">
        <v>0</v>
      </c>
      <c r="S47" s="1">
        <v>0.99</v>
      </c>
      <c r="T47" s="1">
        <f t="shared" si="4"/>
        <v>0.99</v>
      </c>
      <c r="U47" s="1">
        <v>1</v>
      </c>
      <c r="V47" s="1">
        <v>0.53200000000000003</v>
      </c>
      <c r="W47" s="1">
        <v>1</v>
      </c>
      <c r="X47" s="1">
        <v>0.53200000000000003</v>
      </c>
      <c r="Y47" s="1">
        <v>1</v>
      </c>
      <c r="Z47" s="1">
        <v>0</v>
      </c>
      <c r="AA47" s="1">
        <v>0</v>
      </c>
      <c r="AB47" s="1">
        <v>1</v>
      </c>
      <c r="AC47" s="1">
        <v>0</v>
      </c>
      <c r="AD47" s="6">
        <v>648.36795252225522</v>
      </c>
      <c r="AE47" s="6">
        <v>57.715133531157278</v>
      </c>
      <c r="AF47" s="6">
        <f t="shared" si="3"/>
        <v>706.08308605341244</v>
      </c>
      <c r="AG47" s="2">
        <v>1.9511699999999999E-3</v>
      </c>
      <c r="AH47" s="2">
        <v>0.46889950000000002</v>
      </c>
      <c r="AI47" s="6">
        <v>686.97123519458546</v>
      </c>
      <c r="AJ47" s="6">
        <v>43.316412859560067</v>
      </c>
      <c r="AK47" s="2">
        <v>1.6711899999999999E-3</v>
      </c>
      <c r="AL47" s="1">
        <v>0.34899999999999998</v>
      </c>
      <c r="AM47" s="1">
        <v>0.41699999999999998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40</v>
      </c>
      <c r="AT47" s="1">
        <v>1</v>
      </c>
      <c r="AU47" s="3">
        <v>0.05</v>
      </c>
      <c r="AV47" s="8">
        <v>22.700296735905045</v>
      </c>
      <c r="AW47" s="8">
        <v>19.458544839255499</v>
      </c>
    </row>
    <row r="48" spans="1:49">
      <c r="A48" s="1" t="s">
        <v>91</v>
      </c>
      <c r="B48" s="1">
        <v>1930</v>
      </c>
      <c r="C48" s="1">
        <v>1.32</v>
      </c>
      <c r="D48" s="1">
        <v>1.0900000000000001</v>
      </c>
      <c r="E48" s="1">
        <v>0.7</v>
      </c>
      <c r="F48" s="1">
        <v>0.28999999999999998</v>
      </c>
      <c r="G48" s="1">
        <v>3.4</v>
      </c>
      <c r="H48" s="2">
        <v>7.9026723299999997</v>
      </c>
      <c r="I48" s="2">
        <v>8.2510455799999995</v>
      </c>
      <c r="J48" s="2">
        <v>2.423896E-2</v>
      </c>
      <c r="K48" s="3">
        <v>27.34</v>
      </c>
      <c r="L48" s="3">
        <v>21.71</v>
      </c>
      <c r="M48" s="3">
        <v>13.82</v>
      </c>
      <c r="N48" s="3">
        <v>49.69</v>
      </c>
      <c r="O48" s="3">
        <v>11.41</v>
      </c>
      <c r="P48" s="1">
        <v>1.41</v>
      </c>
      <c r="Q48" s="1">
        <v>53.81</v>
      </c>
      <c r="R48" s="1">
        <v>0.01</v>
      </c>
      <c r="S48" s="1">
        <v>0.99</v>
      </c>
      <c r="T48" s="1">
        <f t="shared" si="4"/>
        <v>0.99</v>
      </c>
      <c r="U48" s="1">
        <v>1</v>
      </c>
      <c r="V48" s="1">
        <v>0.64500000000000002</v>
      </c>
      <c r="W48" s="1">
        <v>1</v>
      </c>
      <c r="X48" s="1">
        <v>0.64500000000000002</v>
      </c>
      <c r="Y48" s="1">
        <v>1</v>
      </c>
      <c r="Z48" s="1">
        <v>0</v>
      </c>
      <c r="AA48" s="1">
        <v>0</v>
      </c>
      <c r="AB48" s="1">
        <v>0</v>
      </c>
      <c r="AC48" s="1">
        <v>1</v>
      </c>
      <c r="AD48" s="6">
        <v>673.71601208459219</v>
      </c>
      <c r="AE48" s="6">
        <v>77.794561933534752</v>
      </c>
      <c r="AF48" s="6">
        <f t="shared" si="3"/>
        <v>751.51057401812693</v>
      </c>
      <c r="AG48" s="2">
        <v>8.4205400000000007E-3</v>
      </c>
      <c r="AH48" s="2">
        <v>0.49571253999999998</v>
      </c>
      <c r="AI48" s="6">
        <v>648.36795252225522</v>
      </c>
      <c r="AJ48" s="6">
        <v>57.715133531157278</v>
      </c>
      <c r="AK48" s="2">
        <v>1.9511699999999999E-3</v>
      </c>
      <c r="AL48" s="1">
        <v>0.35199999999999998</v>
      </c>
      <c r="AM48" s="1">
        <v>0.34899999999999998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50</v>
      </c>
      <c r="AT48" s="1">
        <v>3</v>
      </c>
      <c r="AU48" s="3">
        <v>0.05</v>
      </c>
      <c r="AV48" s="8">
        <v>24.622356495468278</v>
      </c>
      <c r="AW48" s="8">
        <v>22.700296735905045</v>
      </c>
    </row>
    <row r="49" spans="1:49">
      <c r="A49" s="1" t="s">
        <v>62</v>
      </c>
      <c r="B49" s="1">
        <v>1880</v>
      </c>
      <c r="C49" s="1">
        <v>0.43</v>
      </c>
      <c r="D49" s="1">
        <v>0</v>
      </c>
      <c r="E49" s="1">
        <v>0.23</v>
      </c>
      <c r="F49" s="1">
        <v>0</v>
      </c>
      <c r="G49" s="1">
        <v>0.66</v>
      </c>
      <c r="H49" s="2">
        <v>6.5943587399999997</v>
      </c>
      <c r="I49" s="2">
        <v>7.5392078900000001</v>
      </c>
      <c r="J49" s="2">
        <v>9.0434399999999998E-3</v>
      </c>
      <c r="K49" s="3">
        <v>34.590000000000003</v>
      </c>
      <c r="L49" s="3">
        <v>20.57</v>
      </c>
      <c r="M49" s="3">
        <v>15.09</v>
      </c>
      <c r="N49" s="3">
        <v>54.12</v>
      </c>
      <c r="O49" s="3">
        <v>7.29</v>
      </c>
      <c r="P49" s="1">
        <v>1.56</v>
      </c>
      <c r="Q49" s="1">
        <v>8.2899999999999991</v>
      </c>
      <c r="R49" s="1">
        <v>0</v>
      </c>
      <c r="S49" s="1">
        <v>0.98</v>
      </c>
      <c r="T49" s="20">
        <f t="shared" si="4"/>
        <v>0.98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</v>
      </c>
      <c r="AA49" s="1">
        <v>0</v>
      </c>
      <c r="AB49" s="1">
        <v>0</v>
      </c>
      <c r="AC49" s="1">
        <v>0</v>
      </c>
      <c r="AD49" s="6">
        <v>68</v>
      </c>
      <c r="AE49" s="6">
        <v>8.8501482612124089</v>
      </c>
      <c r="AF49" s="6">
        <f t="shared" si="3"/>
        <v>76.850148261212411</v>
      </c>
      <c r="AG49" s="2">
        <v>1.9254700000000001E-3</v>
      </c>
      <c r="AH49" s="2">
        <v>0</v>
      </c>
      <c r="AI49" s="19">
        <v>68</v>
      </c>
      <c r="AJ49" s="19">
        <v>8.8501482612124089</v>
      </c>
      <c r="AK49" s="2">
        <v>2.1330199999999998E-3</v>
      </c>
      <c r="AL49" s="1">
        <v>0.71199999999999997</v>
      </c>
      <c r="AM49" s="1">
        <v>0.71199999999999997</v>
      </c>
      <c r="AN49" s="1">
        <v>1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3">
        <v>0.16</v>
      </c>
      <c r="AV49" s="8">
        <v>2.1653614349128443</v>
      </c>
      <c r="AW49" s="8">
        <v>1.2639056283797476</v>
      </c>
    </row>
    <row r="50" spans="1:49">
      <c r="A50" s="1" t="s">
        <v>62</v>
      </c>
      <c r="B50" s="1">
        <v>1890</v>
      </c>
      <c r="C50" s="1">
        <v>0.42</v>
      </c>
      <c r="D50" s="1">
        <v>0</v>
      </c>
      <c r="E50" s="1">
        <v>0.34</v>
      </c>
      <c r="F50" s="1">
        <v>0</v>
      </c>
      <c r="G50" s="1">
        <v>0.76</v>
      </c>
      <c r="H50" s="2">
        <v>6.6843867000000001</v>
      </c>
      <c r="I50" s="2">
        <v>7.6207491999999997</v>
      </c>
      <c r="J50" s="2">
        <v>8.0036199999999995E-3</v>
      </c>
      <c r="K50" s="3">
        <v>35.76</v>
      </c>
      <c r="L50" s="3">
        <v>22.02</v>
      </c>
      <c r="M50" s="3">
        <v>13.57</v>
      </c>
      <c r="N50" s="3">
        <v>51.43</v>
      </c>
      <c r="O50" s="3">
        <v>8.94</v>
      </c>
      <c r="P50" s="1">
        <v>1.45</v>
      </c>
      <c r="Q50" s="1">
        <v>13.13</v>
      </c>
      <c r="R50" s="1">
        <v>0</v>
      </c>
      <c r="S50" s="1">
        <v>0.98</v>
      </c>
      <c r="T50" s="20">
        <f t="shared" si="4"/>
        <v>0.98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</v>
      </c>
      <c r="AB50" s="1">
        <v>0</v>
      </c>
      <c r="AC50" s="1">
        <v>0</v>
      </c>
      <c r="AD50" s="6">
        <v>104.94661079690732</v>
      </c>
      <c r="AE50" s="6">
        <v>9.1280653950953674</v>
      </c>
      <c r="AF50" s="6">
        <f t="shared" si="3"/>
        <v>114.07467619200268</v>
      </c>
      <c r="AG50" s="2">
        <v>4.7361399999999998E-3</v>
      </c>
      <c r="AH50" s="2">
        <v>5.2255660000000002E-2</v>
      </c>
      <c r="AI50" s="6">
        <v>68</v>
      </c>
      <c r="AJ50" s="6">
        <v>8.8501482612124089</v>
      </c>
      <c r="AK50" s="2">
        <v>1.9254700000000001E-3</v>
      </c>
      <c r="AL50" s="1">
        <v>0.60499999999999998</v>
      </c>
      <c r="AM50" s="1">
        <v>0.71199999999999997</v>
      </c>
      <c r="AN50" s="1">
        <v>1</v>
      </c>
      <c r="AO50" s="1">
        <v>0</v>
      </c>
      <c r="AP50" s="1">
        <v>0</v>
      </c>
      <c r="AQ50" s="1">
        <v>0</v>
      </c>
      <c r="AR50" s="1">
        <v>0</v>
      </c>
      <c r="AS50" s="1">
        <v>10</v>
      </c>
      <c r="AT50" s="1">
        <v>0</v>
      </c>
      <c r="AU50" s="3">
        <v>0.16</v>
      </c>
      <c r="AV50" s="8">
        <v>2.8469153328906494</v>
      </c>
      <c r="AW50" s="8">
        <v>2.1653614349128443</v>
      </c>
    </row>
    <row r="51" spans="1:49">
      <c r="A51" s="1" t="s">
        <v>62</v>
      </c>
      <c r="B51" s="1">
        <v>1900</v>
      </c>
      <c r="C51" s="1">
        <v>0.43</v>
      </c>
      <c r="D51" s="1">
        <v>0</v>
      </c>
      <c r="E51" s="1">
        <v>0.35</v>
      </c>
      <c r="F51" s="1">
        <v>0</v>
      </c>
      <c r="G51" s="1">
        <v>0.78</v>
      </c>
      <c r="H51" s="2">
        <v>6.7641042799999997</v>
      </c>
      <c r="I51" s="2">
        <v>7.7629745400000001</v>
      </c>
      <c r="J51" s="2">
        <v>2.1328119999999999E-2</v>
      </c>
      <c r="K51" s="3">
        <v>35.24</v>
      </c>
      <c r="L51" s="3">
        <v>21.99</v>
      </c>
      <c r="M51" s="3">
        <v>15.71</v>
      </c>
      <c r="N51" s="3">
        <v>51.75</v>
      </c>
      <c r="O51" s="3">
        <v>9.44</v>
      </c>
      <c r="P51" s="1">
        <v>1.1299999999999999</v>
      </c>
      <c r="Q51" s="1">
        <v>17.899999999999999</v>
      </c>
      <c r="R51" s="1">
        <v>0</v>
      </c>
      <c r="S51" s="1">
        <v>0.98</v>
      </c>
      <c r="T51" s="20">
        <f t="shared" si="4"/>
        <v>0.98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6">
        <v>188.33862051206191</v>
      </c>
      <c r="AE51" s="6">
        <v>11.563306431729647</v>
      </c>
      <c r="AF51" s="6">
        <f t="shared" si="3"/>
        <v>199.90192694379155</v>
      </c>
      <c r="AG51" s="2">
        <v>5.4104399999999999E-3</v>
      </c>
      <c r="AH51" s="2">
        <v>7.7126319999999998E-2</v>
      </c>
      <c r="AI51" s="6">
        <v>104.94661079690732</v>
      </c>
      <c r="AJ51" s="6">
        <v>9.1280653950953674</v>
      </c>
      <c r="AK51" s="2">
        <v>4.7361399999999998E-3</v>
      </c>
      <c r="AL51" s="1">
        <v>0.51400000000000001</v>
      </c>
      <c r="AM51" s="1">
        <v>0.60499999999999998</v>
      </c>
      <c r="AN51" s="1">
        <v>1</v>
      </c>
      <c r="AO51" s="1">
        <v>0</v>
      </c>
      <c r="AP51" s="1">
        <v>0</v>
      </c>
      <c r="AQ51" s="1">
        <v>0</v>
      </c>
      <c r="AR51" s="1">
        <v>0</v>
      </c>
      <c r="AS51" s="1">
        <v>20</v>
      </c>
      <c r="AT51" s="1">
        <v>0</v>
      </c>
      <c r="AU51" s="3">
        <v>0.16</v>
      </c>
      <c r="AV51" s="8">
        <v>5.2666326972282036</v>
      </c>
      <c r="AW51" s="8">
        <v>2.8469153328906494</v>
      </c>
    </row>
    <row r="52" spans="1:49">
      <c r="A52" s="1" t="s">
        <v>62</v>
      </c>
      <c r="B52" s="1">
        <v>1910</v>
      </c>
      <c r="C52" s="1">
        <v>0.52</v>
      </c>
      <c r="D52" s="1">
        <v>0</v>
      </c>
      <c r="E52" s="1">
        <v>0.38</v>
      </c>
      <c r="F52" s="1">
        <v>0</v>
      </c>
      <c r="G52" s="1">
        <v>0.9</v>
      </c>
      <c r="H52" s="2">
        <v>6.9751428600000001</v>
      </c>
      <c r="I52" s="2">
        <v>7.9455731399999996</v>
      </c>
      <c r="J52" s="2">
        <v>1.342232E-2</v>
      </c>
      <c r="K52" s="3">
        <v>36.22</v>
      </c>
      <c r="L52" s="3">
        <v>22.66</v>
      </c>
      <c r="M52" s="3">
        <v>15.39</v>
      </c>
      <c r="N52" s="3">
        <v>53.31</v>
      </c>
      <c r="O52" s="3">
        <v>10.07</v>
      </c>
      <c r="P52" s="1">
        <v>1.02</v>
      </c>
      <c r="Q52" s="1">
        <v>22.59</v>
      </c>
      <c r="R52" s="1">
        <v>0</v>
      </c>
      <c r="S52" s="1">
        <v>0.98</v>
      </c>
      <c r="T52" s="20">
        <f t="shared" si="4"/>
        <v>0.98</v>
      </c>
      <c r="U52" s="1">
        <v>1</v>
      </c>
      <c r="V52" s="1">
        <v>0.50600000000000001</v>
      </c>
      <c r="W52" s="1">
        <v>1</v>
      </c>
      <c r="X52" s="1">
        <v>0.50600000000000001</v>
      </c>
      <c r="Y52" s="1">
        <v>1</v>
      </c>
      <c r="Z52" s="1">
        <v>0</v>
      </c>
      <c r="AA52" s="1">
        <v>0</v>
      </c>
      <c r="AB52" s="1">
        <v>0</v>
      </c>
      <c r="AC52" s="1">
        <v>0</v>
      </c>
      <c r="AD52" s="6">
        <v>259.5579619717858</v>
      </c>
      <c r="AE52" s="6">
        <v>12.513124475358376</v>
      </c>
      <c r="AF52" s="6">
        <f t="shared" si="3"/>
        <v>272.07108644714418</v>
      </c>
      <c r="AG52" s="2">
        <v>5.7928099999999998E-3</v>
      </c>
      <c r="AH52" s="2">
        <v>0.13545146</v>
      </c>
      <c r="AI52" s="6">
        <v>188.33862051206191</v>
      </c>
      <c r="AJ52" s="6">
        <v>11.563306431729647</v>
      </c>
      <c r="AK52" s="2">
        <v>5.4104399999999999E-3</v>
      </c>
      <c r="AL52" s="1">
        <v>0.69199999999999995</v>
      </c>
      <c r="AM52" s="1">
        <v>0.51400000000000001</v>
      </c>
      <c r="AN52" s="1">
        <v>0.8</v>
      </c>
      <c r="AO52" s="1">
        <v>0</v>
      </c>
      <c r="AP52" s="1">
        <v>0</v>
      </c>
      <c r="AQ52" s="1">
        <v>0</v>
      </c>
      <c r="AR52" s="1">
        <v>0</v>
      </c>
      <c r="AS52" s="1">
        <v>30</v>
      </c>
      <c r="AT52" s="1">
        <v>0</v>
      </c>
      <c r="AU52" s="3">
        <v>0.16</v>
      </c>
      <c r="AV52" s="8">
        <v>7.5920272767159735</v>
      </c>
      <c r="AW52" s="8">
        <v>5.2666326972282036</v>
      </c>
    </row>
    <row r="53" spans="1:49">
      <c r="A53" s="1" t="s">
        <v>62</v>
      </c>
      <c r="B53" s="1">
        <v>1920</v>
      </c>
      <c r="C53" s="1">
        <v>0.66</v>
      </c>
      <c r="D53" s="1">
        <v>0</v>
      </c>
      <c r="E53" s="1">
        <v>0.19</v>
      </c>
      <c r="F53" s="1">
        <v>0</v>
      </c>
      <c r="G53" s="1">
        <v>0.85</v>
      </c>
      <c r="H53" s="2">
        <v>7.1084732500000003</v>
      </c>
      <c r="I53" s="2">
        <v>8.1389852099999995</v>
      </c>
      <c r="J53" s="2">
        <v>-3.2417000000000001E-3</v>
      </c>
      <c r="K53" s="3">
        <v>32.659999999999997</v>
      </c>
      <c r="L53" s="3">
        <v>21.6</v>
      </c>
      <c r="M53" s="3">
        <v>15.46</v>
      </c>
      <c r="N53" s="3">
        <v>51.35</v>
      </c>
      <c r="O53" s="3">
        <v>10.39</v>
      </c>
      <c r="P53" s="1">
        <v>0.68</v>
      </c>
      <c r="Q53" s="1">
        <v>27.17</v>
      </c>
      <c r="R53" s="1">
        <v>0</v>
      </c>
      <c r="S53" s="1">
        <v>0.98</v>
      </c>
      <c r="T53" s="20">
        <f t="shared" si="4"/>
        <v>0.98</v>
      </c>
      <c r="U53" s="1">
        <v>1</v>
      </c>
      <c r="V53" s="1">
        <v>0.54600000000000004</v>
      </c>
      <c r="W53" s="1">
        <v>1</v>
      </c>
      <c r="X53" s="1">
        <v>0.54600000000000004</v>
      </c>
      <c r="Y53" s="1">
        <v>1</v>
      </c>
      <c r="Z53" s="1">
        <v>0</v>
      </c>
      <c r="AA53" s="1">
        <v>0</v>
      </c>
      <c r="AB53" s="1">
        <v>1</v>
      </c>
      <c r="AC53" s="1">
        <v>0</v>
      </c>
      <c r="AD53" s="6">
        <v>399.5555673208151</v>
      </c>
      <c r="AE53" s="6">
        <v>15.39043013788884</v>
      </c>
      <c r="AF53" s="6">
        <f t="shared" si="3"/>
        <v>414.94599745870391</v>
      </c>
      <c r="AG53" s="2">
        <v>4.8447400000000002E-3</v>
      </c>
      <c r="AH53" s="2">
        <v>0.19406744000000001</v>
      </c>
      <c r="AI53" s="6">
        <v>259.5579619717858</v>
      </c>
      <c r="AJ53" s="6">
        <v>12.513124475358376</v>
      </c>
      <c r="AK53" s="2">
        <v>5.7928099999999998E-3</v>
      </c>
      <c r="AL53" s="1">
        <v>0.68899999999999995</v>
      </c>
      <c r="AM53" s="1">
        <v>0.69199999999999995</v>
      </c>
      <c r="AN53" s="1">
        <v>0.4</v>
      </c>
      <c r="AO53" s="1">
        <v>0</v>
      </c>
      <c r="AP53" s="1">
        <v>0</v>
      </c>
      <c r="AQ53" s="1">
        <v>0</v>
      </c>
      <c r="AR53" s="1">
        <v>0</v>
      </c>
      <c r="AS53" s="1">
        <v>40</v>
      </c>
      <c r="AT53" s="1">
        <v>2</v>
      </c>
      <c r="AU53" s="3">
        <v>0.16</v>
      </c>
      <c r="AV53" s="8">
        <v>11.362299402324814</v>
      </c>
      <c r="AW53" s="8">
        <v>7.5920272767159735</v>
      </c>
    </row>
    <row r="54" spans="1:49">
      <c r="A54" s="1" t="s">
        <v>62</v>
      </c>
      <c r="B54" s="1">
        <v>1930</v>
      </c>
      <c r="C54" s="1">
        <v>1.69</v>
      </c>
      <c r="D54" s="1">
        <v>0</v>
      </c>
      <c r="E54" s="1">
        <v>1.28</v>
      </c>
      <c r="F54" s="1">
        <v>0</v>
      </c>
      <c r="G54" s="1">
        <v>2.97</v>
      </c>
      <c r="H54" s="2">
        <v>7.0760032700000002</v>
      </c>
      <c r="I54" s="2">
        <v>8.2510455799999995</v>
      </c>
      <c r="J54" s="2">
        <v>3.7451489999999997E-2</v>
      </c>
      <c r="K54" s="3">
        <v>30.81</v>
      </c>
      <c r="L54" s="3">
        <v>21.11</v>
      </c>
      <c r="M54" s="3">
        <v>14.84</v>
      </c>
      <c r="N54" s="3">
        <v>51.88</v>
      </c>
      <c r="O54" s="3">
        <v>10.26</v>
      </c>
      <c r="P54" s="1">
        <v>0.97</v>
      </c>
      <c r="Q54" s="1">
        <v>31.64</v>
      </c>
      <c r="R54" s="1">
        <v>0</v>
      </c>
      <c r="S54" s="1">
        <v>0.98</v>
      </c>
      <c r="T54" s="20">
        <f t="shared" si="4"/>
        <v>0.98</v>
      </c>
      <c r="U54" s="1">
        <v>1</v>
      </c>
      <c r="V54" s="1">
        <v>0.46300000000000002</v>
      </c>
      <c r="W54" s="1">
        <v>1</v>
      </c>
      <c r="X54" s="1">
        <v>0.46300000000000002</v>
      </c>
      <c r="Y54" s="1">
        <v>1</v>
      </c>
      <c r="Z54" s="1">
        <v>0</v>
      </c>
      <c r="AA54" s="1">
        <v>0</v>
      </c>
      <c r="AB54" s="1">
        <v>0</v>
      </c>
      <c r="AC54" s="1">
        <v>1</v>
      </c>
      <c r="AD54" s="6">
        <v>582.15557012315696</v>
      </c>
      <c r="AE54" s="6">
        <v>28.442040638133935</v>
      </c>
      <c r="AF54" s="6">
        <f t="shared" si="3"/>
        <v>610.59761076129087</v>
      </c>
      <c r="AG54" s="2">
        <v>1.1281680000000001E-2</v>
      </c>
      <c r="AH54" s="2">
        <v>0.29619019000000002</v>
      </c>
      <c r="AI54" s="6">
        <v>399.5555673208151</v>
      </c>
      <c r="AJ54" s="6">
        <v>15.39043013788884</v>
      </c>
      <c r="AK54" s="2">
        <v>4.8447400000000002E-3</v>
      </c>
      <c r="AL54" s="1">
        <v>0.64600000000000002</v>
      </c>
      <c r="AM54" s="1">
        <v>0.68899999999999995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50</v>
      </c>
      <c r="AT54" s="1">
        <v>12</v>
      </c>
      <c r="AU54" s="3">
        <v>0.16</v>
      </c>
      <c r="AV54" s="8">
        <v>16.740272590540759</v>
      </c>
      <c r="AW54" s="8">
        <v>11.362299402324814</v>
      </c>
    </row>
    <row r="55" spans="1:49">
      <c r="A55" s="1" t="s">
        <v>92</v>
      </c>
      <c r="B55" s="1">
        <v>1880</v>
      </c>
      <c r="C55" s="1">
        <v>0.21</v>
      </c>
      <c r="D55" s="1">
        <v>0</v>
      </c>
      <c r="E55" s="1">
        <v>0.25</v>
      </c>
      <c r="F55" s="1">
        <v>0</v>
      </c>
      <c r="G55" s="1">
        <v>0.46</v>
      </c>
      <c r="H55" s="2">
        <v>7.04880335</v>
      </c>
      <c r="I55" s="2">
        <v>7.5392078900000001</v>
      </c>
      <c r="J55" s="2">
        <v>2.2802929999999999E-2</v>
      </c>
      <c r="K55" s="3">
        <v>26.74</v>
      </c>
      <c r="L55" s="3">
        <v>17.5</v>
      </c>
      <c r="M55" s="3">
        <v>14</v>
      </c>
      <c r="N55" s="3">
        <v>45.87</v>
      </c>
      <c r="O55" s="3">
        <v>12.56</v>
      </c>
      <c r="P55" s="1">
        <v>-0.26</v>
      </c>
      <c r="Q55" s="1">
        <v>38.39</v>
      </c>
      <c r="R55" s="1">
        <v>0.82</v>
      </c>
      <c r="S55" s="1">
        <v>0.02</v>
      </c>
      <c r="T55" s="1">
        <f t="shared" si="4"/>
        <v>0.82</v>
      </c>
      <c r="U55" s="1">
        <v>0</v>
      </c>
      <c r="V55" s="1">
        <v>0.68</v>
      </c>
      <c r="W55" s="1">
        <v>1</v>
      </c>
      <c r="X55" s="1">
        <v>0.68</v>
      </c>
      <c r="Y55" s="1">
        <v>1</v>
      </c>
      <c r="Z55" s="1">
        <v>1</v>
      </c>
      <c r="AA55" s="1">
        <v>0</v>
      </c>
      <c r="AB55" s="1">
        <v>0</v>
      </c>
      <c r="AC55" s="1">
        <v>0</v>
      </c>
      <c r="AD55" s="6">
        <v>545.04029147348399</v>
      </c>
      <c r="AE55" s="6">
        <v>11.859671099365267</v>
      </c>
      <c r="AF55" s="6">
        <f t="shared" si="3"/>
        <v>556.89996257284929</v>
      </c>
      <c r="AG55" s="2">
        <v>1.65759E-3</v>
      </c>
      <c r="AH55" s="2">
        <v>0.41857882000000002</v>
      </c>
      <c r="AI55" s="6">
        <v>423.60467579728061</v>
      </c>
      <c r="AJ55" s="6">
        <v>11.599694867013373</v>
      </c>
      <c r="AK55" s="2">
        <v>1.5090000000000001E-4</v>
      </c>
      <c r="AL55" s="1">
        <v>0.47799999999999998</v>
      </c>
      <c r="AM55" s="1">
        <v>0.49199999999999999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4</v>
      </c>
      <c r="AU55" s="3">
        <v>0.26</v>
      </c>
      <c r="AV55" s="8">
        <v>11.876169598460139</v>
      </c>
      <c r="AW55" s="8">
        <v>9.8501334894432411</v>
      </c>
    </row>
    <row r="56" spans="1:49">
      <c r="A56" s="1" t="s">
        <v>92</v>
      </c>
      <c r="B56" s="1">
        <v>1890</v>
      </c>
      <c r="C56" s="1">
        <v>0.25</v>
      </c>
      <c r="D56" s="1">
        <v>0</v>
      </c>
      <c r="E56" s="1">
        <v>0.28999999999999998</v>
      </c>
      <c r="F56" s="1">
        <v>0</v>
      </c>
      <c r="G56" s="1">
        <v>0.54</v>
      </c>
      <c r="H56" s="2">
        <v>7.2742716400000003</v>
      </c>
      <c r="I56" s="2">
        <v>7.6207491999999997</v>
      </c>
      <c r="J56" s="2">
        <v>5.8358799999999999E-3</v>
      </c>
      <c r="K56" s="3">
        <v>26.24</v>
      </c>
      <c r="L56" s="3">
        <v>17.52</v>
      </c>
      <c r="M56" s="3">
        <v>13.23</v>
      </c>
      <c r="N56" s="3">
        <v>46.25</v>
      </c>
      <c r="O56" s="3">
        <v>12.74</v>
      </c>
      <c r="P56" s="1">
        <v>0.25</v>
      </c>
      <c r="Q56" s="1">
        <v>42.48</v>
      </c>
      <c r="R56" s="1">
        <v>0.82</v>
      </c>
      <c r="S56" s="1">
        <v>0.02</v>
      </c>
      <c r="T56" s="1">
        <f t="shared" si="4"/>
        <v>0.82</v>
      </c>
      <c r="U56" s="1">
        <v>0</v>
      </c>
      <c r="V56" s="1">
        <v>0.65500000000000003</v>
      </c>
      <c r="W56" s="1">
        <v>1</v>
      </c>
      <c r="X56" s="1">
        <v>0.65500000000000003</v>
      </c>
      <c r="Y56" s="1">
        <v>1</v>
      </c>
      <c r="Z56" s="1">
        <v>0</v>
      </c>
      <c r="AA56" s="1">
        <v>1</v>
      </c>
      <c r="AB56" s="1">
        <v>0</v>
      </c>
      <c r="AC56" s="1">
        <v>0</v>
      </c>
      <c r="AD56" s="6">
        <v>583.89978382558422</v>
      </c>
      <c r="AE56" s="6">
        <v>11.148944328112838</v>
      </c>
      <c r="AF56" s="6">
        <f t="shared" si="3"/>
        <v>595.04872815369708</v>
      </c>
      <c r="AG56" s="2">
        <v>2.9717400000000001E-3</v>
      </c>
      <c r="AH56" s="2">
        <v>0.51285533999999999</v>
      </c>
      <c r="AI56" s="6">
        <v>545.04029147348399</v>
      </c>
      <c r="AJ56" s="6">
        <v>11.859671099365267</v>
      </c>
      <c r="AK56" s="2">
        <v>1.65759E-3</v>
      </c>
      <c r="AL56" s="1">
        <v>0.46100000000000002</v>
      </c>
      <c r="AM56" s="1">
        <v>0.47799999999999998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10</v>
      </c>
      <c r="AT56" s="1">
        <v>8</v>
      </c>
      <c r="AU56" s="3">
        <v>0.26</v>
      </c>
      <c r="AV56" s="8">
        <v>14.760582613580178</v>
      </c>
      <c r="AW56" s="8">
        <v>11.876169598460139</v>
      </c>
    </row>
    <row r="57" spans="1:49">
      <c r="A57" s="1" t="s">
        <v>92</v>
      </c>
      <c r="B57" s="1">
        <v>1900</v>
      </c>
      <c r="C57" s="1">
        <v>0.3</v>
      </c>
      <c r="D57" s="1">
        <v>4.0000000000000001E-3</v>
      </c>
      <c r="E57" s="1">
        <v>0.27</v>
      </c>
      <c r="F57" s="1">
        <v>0</v>
      </c>
      <c r="G57" s="1">
        <v>0.57399999999999995</v>
      </c>
      <c r="H57" s="2">
        <v>7.33246076</v>
      </c>
      <c r="I57" s="2">
        <v>7.7629745400000001</v>
      </c>
      <c r="J57" s="2">
        <v>1.9103800000000001E-2</v>
      </c>
      <c r="K57" s="3">
        <v>26.13</v>
      </c>
      <c r="L57" s="3">
        <v>16.8</v>
      </c>
      <c r="M57" s="3">
        <v>12.67</v>
      </c>
      <c r="N57" s="3">
        <v>46.43</v>
      </c>
      <c r="O57" s="3">
        <v>12.55</v>
      </c>
      <c r="P57" s="1">
        <v>0.14000000000000001</v>
      </c>
      <c r="Q57" s="1">
        <v>46.4</v>
      </c>
      <c r="R57" s="1">
        <v>0.82</v>
      </c>
      <c r="S57" s="1">
        <v>0.02</v>
      </c>
      <c r="T57" s="1">
        <f t="shared" si="4"/>
        <v>0.82</v>
      </c>
      <c r="U57" s="1">
        <v>0</v>
      </c>
      <c r="V57" s="1">
        <v>0.64</v>
      </c>
      <c r="W57" s="1">
        <v>1</v>
      </c>
      <c r="X57" s="1">
        <v>0.64</v>
      </c>
      <c r="Y57" s="1">
        <v>1</v>
      </c>
      <c r="Z57" s="1">
        <v>0</v>
      </c>
      <c r="AA57" s="1">
        <v>0</v>
      </c>
      <c r="AB57" s="1">
        <v>0</v>
      </c>
      <c r="AC57" s="1">
        <v>0</v>
      </c>
      <c r="AD57" s="6">
        <v>625.46038805108788</v>
      </c>
      <c r="AE57" s="6">
        <v>10.630257928767719</v>
      </c>
      <c r="AF57" s="6">
        <f t="shared" si="3"/>
        <v>636.09064597985559</v>
      </c>
      <c r="AG57" s="2">
        <v>4.1119399999999997E-3</v>
      </c>
      <c r="AH57" s="2">
        <v>0.56447718000000002</v>
      </c>
      <c r="AI57" s="6">
        <v>583.89978382558422</v>
      </c>
      <c r="AJ57" s="6">
        <v>11.148944328112838</v>
      </c>
      <c r="AK57" s="2">
        <v>2.9717400000000001E-3</v>
      </c>
      <c r="AL57" s="1">
        <v>0.41799999999999998</v>
      </c>
      <c r="AM57" s="1">
        <v>0.46100000000000002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20</v>
      </c>
      <c r="AT57" s="1">
        <v>6</v>
      </c>
      <c r="AU57" s="3">
        <v>0.26</v>
      </c>
      <c r="AV57" s="8">
        <v>16.92351799631194</v>
      </c>
      <c r="AW57" s="8">
        <v>14.760582613580178</v>
      </c>
    </row>
    <row r="58" spans="1:49">
      <c r="A58" s="1" t="s">
        <v>92</v>
      </c>
      <c r="B58" s="1">
        <v>1910</v>
      </c>
      <c r="C58" s="1">
        <v>0.28999999999999998</v>
      </c>
      <c r="D58" s="1">
        <v>0.26</v>
      </c>
      <c r="E58" s="1">
        <v>0.26</v>
      </c>
      <c r="F58" s="1">
        <v>0</v>
      </c>
      <c r="G58" s="1">
        <v>0.81</v>
      </c>
      <c r="H58" s="2">
        <v>7.5216969000000002</v>
      </c>
      <c r="I58" s="2">
        <v>7.9455731399999996</v>
      </c>
      <c r="J58" s="2">
        <v>3.0713400000000001E-3</v>
      </c>
      <c r="K58" s="3">
        <v>25.77</v>
      </c>
      <c r="L58" s="3">
        <v>16.91</v>
      </c>
      <c r="M58" s="3">
        <v>11.98</v>
      </c>
      <c r="N58" s="3">
        <v>46.16</v>
      </c>
      <c r="O58" s="3">
        <v>12.65</v>
      </c>
      <c r="P58" s="1">
        <v>0.15</v>
      </c>
      <c r="Q58" s="1">
        <v>50.15</v>
      </c>
      <c r="R58" s="1">
        <v>0.82</v>
      </c>
      <c r="S58" s="1">
        <v>0.02</v>
      </c>
      <c r="T58" s="1">
        <f t="shared" si="4"/>
        <v>0.82</v>
      </c>
      <c r="U58" s="1">
        <v>0</v>
      </c>
      <c r="V58" s="1">
        <v>0.67400000000000004</v>
      </c>
      <c r="W58" s="1">
        <v>1</v>
      </c>
      <c r="X58" s="1">
        <v>0.67400000000000004</v>
      </c>
      <c r="Y58" s="1">
        <v>1</v>
      </c>
      <c r="Z58" s="1">
        <v>0</v>
      </c>
      <c r="AA58" s="1">
        <v>0</v>
      </c>
      <c r="AB58" s="1">
        <v>0</v>
      </c>
      <c r="AC58" s="1">
        <v>0</v>
      </c>
      <c r="AD58" s="6">
        <v>848.45155403491151</v>
      </c>
      <c r="AE58" s="6">
        <v>13.633920872831672</v>
      </c>
      <c r="AF58" s="6">
        <f t="shared" si="3"/>
        <v>862.08547490774322</v>
      </c>
      <c r="AG58" s="2">
        <v>6.4920999999999998E-3</v>
      </c>
      <c r="AH58" s="2">
        <v>0.55279487000000005</v>
      </c>
      <c r="AI58" s="6">
        <v>625.46038805108788</v>
      </c>
      <c r="AJ58" s="6">
        <v>10.630257928767719</v>
      </c>
      <c r="AK58" s="2">
        <v>4.1119399999999997E-3</v>
      </c>
      <c r="AL58" s="1">
        <v>0.41</v>
      </c>
      <c r="AM58" s="1">
        <v>0.41799999999999998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30</v>
      </c>
      <c r="AT58" s="1">
        <v>5</v>
      </c>
      <c r="AU58" s="3">
        <v>0.26</v>
      </c>
      <c r="AV58" s="8">
        <v>23.657660013164804</v>
      </c>
      <c r="AW58" s="8">
        <v>16.92351799631194</v>
      </c>
    </row>
    <row r="59" spans="1:49">
      <c r="A59" s="1" t="s">
        <v>92</v>
      </c>
      <c r="B59" s="1">
        <v>1920</v>
      </c>
      <c r="C59" s="1">
        <v>0.19</v>
      </c>
      <c r="D59" s="1">
        <v>0.22</v>
      </c>
      <c r="E59" s="1">
        <v>0.23</v>
      </c>
      <c r="F59" s="1">
        <v>0</v>
      </c>
      <c r="G59" s="1">
        <v>0.64</v>
      </c>
      <c r="H59" s="2">
        <v>7.5523632599999999</v>
      </c>
      <c r="I59" s="2">
        <v>8.1389852099999995</v>
      </c>
      <c r="J59" s="2">
        <v>4.2965199999999999E-3</v>
      </c>
      <c r="K59" s="3">
        <v>22.74</v>
      </c>
      <c r="L59" s="3">
        <v>16.13</v>
      </c>
      <c r="M59" s="3">
        <v>11.5</v>
      </c>
      <c r="N59" s="3">
        <v>42.92</v>
      </c>
      <c r="O59" s="3">
        <v>13.24</v>
      </c>
      <c r="P59" s="1">
        <v>-0.14000000000000001</v>
      </c>
      <c r="Q59" s="1">
        <v>53.72</v>
      </c>
      <c r="R59" s="1">
        <v>0.82</v>
      </c>
      <c r="S59" s="1">
        <v>0.02</v>
      </c>
      <c r="T59" s="1">
        <f t="shared" si="4"/>
        <v>0.82</v>
      </c>
      <c r="U59" s="1">
        <v>0</v>
      </c>
      <c r="V59" s="1">
        <v>0.66500000000000004</v>
      </c>
      <c r="W59" s="1">
        <v>1</v>
      </c>
      <c r="X59" s="1">
        <v>0.66500000000000004</v>
      </c>
      <c r="Y59" s="1">
        <v>1</v>
      </c>
      <c r="Z59" s="1">
        <v>0</v>
      </c>
      <c r="AA59" s="1">
        <v>0</v>
      </c>
      <c r="AB59" s="1">
        <v>1</v>
      </c>
      <c r="AC59" s="1">
        <v>0</v>
      </c>
      <c r="AD59" s="6">
        <v>564.9422329197663</v>
      </c>
      <c r="AE59" s="6">
        <v>16.465045566284569</v>
      </c>
      <c r="AF59" s="6">
        <f t="shared" si="3"/>
        <v>581.40727848605081</v>
      </c>
      <c r="AG59" s="2">
        <v>7.63417E-3</v>
      </c>
      <c r="AH59" s="2">
        <v>0.56735108000000001</v>
      </c>
      <c r="AI59" s="6">
        <v>848.45155403491151</v>
      </c>
      <c r="AJ59" s="6">
        <v>13.633920872831672</v>
      </c>
      <c r="AK59" s="2">
        <v>6.4920999999999998E-3</v>
      </c>
      <c r="AL59" s="1">
        <v>0.41499999999999998</v>
      </c>
      <c r="AM59" s="1">
        <v>0.41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40</v>
      </c>
      <c r="AT59" s="1">
        <v>6</v>
      </c>
      <c r="AU59" s="3">
        <v>0.26</v>
      </c>
      <c r="AV59" s="8">
        <v>18.586733431603935</v>
      </c>
      <c r="AW59" s="8">
        <v>23.657660013164804</v>
      </c>
    </row>
    <row r="60" spans="1:49">
      <c r="A60" s="1" t="s">
        <v>92</v>
      </c>
      <c r="B60" s="1">
        <v>1930</v>
      </c>
      <c r="C60" s="1">
        <v>0.41</v>
      </c>
      <c r="D60" s="1">
        <v>0.32</v>
      </c>
      <c r="E60" s="1">
        <v>0.32</v>
      </c>
      <c r="F60" s="1">
        <v>0.03</v>
      </c>
      <c r="G60" s="1">
        <v>1.08</v>
      </c>
      <c r="H60" s="2">
        <v>7.5952364399999999</v>
      </c>
      <c r="I60" s="2">
        <v>8.2510455799999995</v>
      </c>
      <c r="J60" s="2">
        <v>3.4536490000000003E-2</v>
      </c>
      <c r="K60" s="3">
        <v>22.96</v>
      </c>
      <c r="L60" s="3">
        <v>14.23</v>
      </c>
      <c r="M60" s="3">
        <v>11.79</v>
      </c>
      <c r="N60" s="3">
        <v>45.08</v>
      </c>
      <c r="O60" s="3">
        <v>13.43</v>
      </c>
      <c r="P60" s="1">
        <v>0.65</v>
      </c>
      <c r="Q60" s="1">
        <v>57.11</v>
      </c>
      <c r="R60" s="1">
        <v>0.82</v>
      </c>
      <c r="S60" s="1">
        <v>0.02</v>
      </c>
      <c r="T60" s="1">
        <f t="shared" si="4"/>
        <v>0.82</v>
      </c>
      <c r="U60" s="1">
        <v>0</v>
      </c>
      <c r="V60" s="1">
        <v>0.72</v>
      </c>
      <c r="W60" s="1">
        <v>1</v>
      </c>
      <c r="X60" s="1">
        <v>0.72</v>
      </c>
      <c r="Y60" s="1">
        <v>1</v>
      </c>
      <c r="Z60" s="1">
        <v>0</v>
      </c>
      <c r="AA60" s="1">
        <v>0</v>
      </c>
      <c r="AB60" s="1">
        <v>0</v>
      </c>
      <c r="AC60" s="1">
        <v>1</v>
      </c>
      <c r="AD60" s="6">
        <v>653.47997775393117</v>
      </c>
      <c r="AE60" s="6">
        <v>19.050770304566189</v>
      </c>
      <c r="AF60" s="6">
        <f t="shared" si="3"/>
        <v>672.53074805849735</v>
      </c>
      <c r="AG60" s="2">
        <v>1.210866E-2</v>
      </c>
      <c r="AH60" s="2">
        <v>0.50346164999999998</v>
      </c>
      <c r="AI60" s="6">
        <v>564.9422329197663</v>
      </c>
      <c r="AJ60" s="6">
        <v>16.465045566284569</v>
      </c>
      <c r="AK60" s="2">
        <v>7.63417E-3</v>
      </c>
      <c r="AL60" s="1">
        <v>0.35599999999999998</v>
      </c>
      <c r="AM60" s="1">
        <v>0.41499999999999998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50</v>
      </c>
      <c r="AT60" s="1">
        <v>9</v>
      </c>
      <c r="AU60" s="3">
        <v>0.26</v>
      </c>
      <c r="AV60" s="8">
        <v>22.618336670675479</v>
      </c>
      <c r="AW60" s="8">
        <v>18.586733431603935</v>
      </c>
    </row>
    <row r="61" spans="1:49">
      <c r="A61" s="1" t="s">
        <v>103</v>
      </c>
      <c r="B61" s="1">
        <v>1880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2">
        <v>6.7290000000000001</v>
      </c>
      <c r="I61" s="2">
        <v>7.5392078900000001</v>
      </c>
      <c r="J61" s="2">
        <v>0</v>
      </c>
      <c r="K61" s="3">
        <v>38.71</v>
      </c>
      <c r="L61" s="3">
        <v>23.8</v>
      </c>
      <c r="M61" s="3">
        <v>14.09</v>
      </c>
      <c r="N61" s="3">
        <v>55.31</v>
      </c>
      <c r="O61" s="3">
        <v>5.54</v>
      </c>
      <c r="P61" s="1">
        <v>1.74</v>
      </c>
      <c r="Q61" s="1">
        <v>23.05</v>
      </c>
      <c r="R61" s="1">
        <v>0.01</v>
      </c>
      <c r="S61" s="1">
        <v>0</v>
      </c>
      <c r="T61" s="1">
        <f t="shared" si="4"/>
        <v>0.01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1</v>
      </c>
      <c r="AA61" s="1">
        <v>0</v>
      </c>
      <c r="AB61" s="1">
        <v>0</v>
      </c>
      <c r="AC61" s="1">
        <v>0</v>
      </c>
      <c r="AD61" s="6">
        <v>293.27731092436971</v>
      </c>
      <c r="AE61" s="6">
        <v>0</v>
      </c>
      <c r="AF61" s="6">
        <f t="shared" si="3"/>
        <v>293.27731092436971</v>
      </c>
      <c r="AG61" s="2">
        <v>8.9143000000000002E-4</v>
      </c>
      <c r="AH61" s="2">
        <v>0.16086528</v>
      </c>
      <c r="AI61" s="6">
        <v>252.78969957081543</v>
      </c>
      <c r="AJ61" s="6">
        <v>0</v>
      </c>
      <c r="AK61" s="2">
        <v>6.5359000000000001E-4</v>
      </c>
      <c r="AL61" s="1">
        <v>0.496</v>
      </c>
      <c r="AM61" s="1">
        <v>0.496</v>
      </c>
      <c r="AN61" s="1">
        <v>0</v>
      </c>
      <c r="AO61" s="1">
        <v>0</v>
      </c>
      <c r="AP61" s="1">
        <v>1</v>
      </c>
      <c r="AQ61" s="1">
        <v>0</v>
      </c>
      <c r="AR61" s="1">
        <v>0</v>
      </c>
      <c r="AS61" s="1">
        <v>0</v>
      </c>
      <c r="AT61" s="1">
        <v>0</v>
      </c>
      <c r="AU61" s="3">
        <v>0.1</v>
      </c>
      <c r="AV61" s="8">
        <v>-9999.9</v>
      </c>
      <c r="AW61" s="8">
        <v>-9999.9</v>
      </c>
    </row>
    <row r="62" spans="1:49">
      <c r="A62" s="1" t="s">
        <v>103</v>
      </c>
      <c r="B62" s="1">
        <v>1890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2">
        <v>6.7290000000000001</v>
      </c>
      <c r="I62" s="2">
        <v>7.6207491999999997</v>
      </c>
      <c r="J62" s="2">
        <v>0</v>
      </c>
      <c r="K62" s="3">
        <v>39.28</v>
      </c>
      <c r="L62" s="3">
        <v>24.1</v>
      </c>
      <c r="M62" s="3">
        <v>14.57</v>
      </c>
      <c r="N62" s="3">
        <v>59.26</v>
      </c>
      <c r="O62" s="3">
        <v>6.83</v>
      </c>
      <c r="P62" s="1">
        <v>2.5299999999999998</v>
      </c>
      <c r="Q62" s="1">
        <v>27.63</v>
      </c>
      <c r="R62" s="1">
        <v>0.01</v>
      </c>
      <c r="S62" s="1">
        <v>0</v>
      </c>
      <c r="T62" s="1">
        <f t="shared" si="4"/>
        <v>0.01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1</v>
      </c>
      <c r="AB62" s="1">
        <v>0</v>
      </c>
      <c r="AC62" s="1">
        <v>0</v>
      </c>
      <c r="AD62" s="6">
        <v>311.61825726141075</v>
      </c>
      <c r="AE62" s="6">
        <v>0</v>
      </c>
      <c r="AF62" s="6">
        <f t="shared" si="3"/>
        <v>311.61825726141075</v>
      </c>
      <c r="AG62" s="2">
        <v>1.04871E-3</v>
      </c>
      <c r="AH62" s="2">
        <v>0.18495436000000001</v>
      </c>
      <c r="AI62" s="6">
        <v>293.27731092436971</v>
      </c>
      <c r="AJ62" s="6">
        <v>0</v>
      </c>
      <c r="AK62" s="2">
        <v>8.9143000000000002E-4</v>
      </c>
      <c r="AL62" s="1">
        <v>0.496</v>
      </c>
      <c r="AM62" s="1">
        <v>0.496</v>
      </c>
      <c r="AN62" s="1">
        <v>0</v>
      </c>
      <c r="AO62" s="1">
        <v>0</v>
      </c>
      <c r="AP62" s="1">
        <v>1</v>
      </c>
      <c r="AQ62" s="1">
        <v>0</v>
      </c>
      <c r="AR62" s="1">
        <v>0</v>
      </c>
      <c r="AS62" s="1">
        <v>10</v>
      </c>
      <c r="AT62" s="1">
        <v>0</v>
      </c>
      <c r="AU62" s="3">
        <v>0.1</v>
      </c>
      <c r="AV62" s="8">
        <v>-9999.9</v>
      </c>
      <c r="AW62" s="8">
        <v>-9999.9</v>
      </c>
    </row>
    <row r="63" spans="1:49">
      <c r="A63" s="1" t="s">
        <v>103</v>
      </c>
      <c r="B63" s="1">
        <v>1900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2">
        <v>6.7290000000000001</v>
      </c>
      <c r="I63" s="2">
        <v>7.7629745400000001</v>
      </c>
      <c r="J63" s="2">
        <v>0</v>
      </c>
      <c r="K63" s="3">
        <v>38.676000000000002</v>
      </c>
      <c r="L63" s="3">
        <v>24.1</v>
      </c>
      <c r="M63" s="3">
        <v>15.15</v>
      </c>
      <c r="N63" s="3">
        <v>57.86</v>
      </c>
      <c r="O63" s="3">
        <v>7.57</v>
      </c>
      <c r="P63" s="1">
        <v>1.2</v>
      </c>
      <c r="Q63" s="1">
        <v>32.08</v>
      </c>
      <c r="R63" s="1">
        <v>0.01</v>
      </c>
      <c r="S63" s="1">
        <v>0</v>
      </c>
      <c r="T63" s="1">
        <f t="shared" si="4"/>
        <v>0.01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6">
        <v>323.90375626071858</v>
      </c>
      <c r="AE63" s="6">
        <v>0</v>
      </c>
      <c r="AF63" s="6">
        <f t="shared" si="3"/>
        <v>323.90375626071858</v>
      </c>
      <c r="AG63" s="2">
        <v>1.3158899999999999E-3</v>
      </c>
      <c r="AH63" s="2">
        <v>0.19690167</v>
      </c>
      <c r="AI63" s="6">
        <v>311.61825726141075</v>
      </c>
      <c r="AJ63" s="6">
        <v>0</v>
      </c>
      <c r="AK63" s="2">
        <v>1.04871E-3</v>
      </c>
      <c r="AL63" s="1">
        <v>0.496</v>
      </c>
      <c r="AM63" s="1">
        <v>0.496</v>
      </c>
      <c r="AN63" s="1">
        <v>0</v>
      </c>
      <c r="AO63" s="1">
        <v>0</v>
      </c>
      <c r="AP63" s="1">
        <v>1</v>
      </c>
      <c r="AQ63" s="1">
        <v>0</v>
      </c>
      <c r="AR63" s="1">
        <v>0</v>
      </c>
      <c r="AS63" s="1">
        <v>20</v>
      </c>
      <c r="AT63" s="1">
        <v>0</v>
      </c>
      <c r="AU63" s="3">
        <v>0.1</v>
      </c>
      <c r="AV63" s="8">
        <v>6.9127880612484942</v>
      </c>
      <c r="AW63" s="8">
        <v>-9999.9</v>
      </c>
    </row>
    <row r="64" spans="1:49">
      <c r="A64" s="1" t="s">
        <v>103</v>
      </c>
      <c r="B64" s="1">
        <v>1910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v>6.7290000000000001</v>
      </c>
      <c r="I64" s="2">
        <v>7.9455731399999996</v>
      </c>
      <c r="J64" s="2">
        <v>0</v>
      </c>
      <c r="K64" s="3">
        <v>38.299999999999997</v>
      </c>
      <c r="L64" s="3">
        <v>24.2</v>
      </c>
      <c r="M64" s="3">
        <v>15.39</v>
      </c>
      <c r="N64" s="3">
        <v>55.29</v>
      </c>
      <c r="O64" s="3">
        <v>8.5</v>
      </c>
      <c r="P64" s="1">
        <v>0.73</v>
      </c>
      <c r="Q64" s="1">
        <v>36.39</v>
      </c>
      <c r="R64" s="1">
        <v>0.01</v>
      </c>
      <c r="S64" s="1">
        <v>0</v>
      </c>
      <c r="T64" s="1">
        <f t="shared" si="4"/>
        <v>0.01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6">
        <v>408.19915094576606</v>
      </c>
      <c r="AE64" s="6">
        <v>0</v>
      </c>
      <c r="AF64" s="6">
        <f t="shared" si="3"/>
        <v>408.19915094576606</v>
      </c>
      <c r="AG64" s="2">
        <v>1.60816E-3</v>
      </c>
      <c r="AH64" s="2">
        <v>0.23740927000000001</v>
      </c>
      <c r="AI64" s="6">
        <v>323.90375626071858</v>
      </c>
      <c r="AJ64" s="6">
        <v>0</v>
      </c>
      <c r="AK64" s="2">
        <v>1.3158899999999999E-3</v>
      </c>
      <c r="AL64" s="1">
        <v>0.496</v>
      </c>
      <c r="AM64" s="1">
        <v>0.496</v>
      </c>
      <c r="AN64" s="1">
        <v>0</v>
      </c>
      <c r="AO64" s="1">
        <v>0</v>
      </c>
      <c r="AP64" s="1">
        <v>1</v>
      </c>
      <c r="AQ64" s="1">
        <v>0</v>
      </c>
      <c r="AR64" s="1">
        <v>0</v>
      </c>
      <c r="AS64" s="1">
        <v>30</v>
      </c>
      <c r="AT64" s="1">
        <v>0</v>
      </c>
      <c r="AU64" s="3">
        <v>0.1</v>
      </c>
      <c r="AV64" s="8">
        <v>7.2863548443819237</v>
      </c>
      <c r="AW64" s="8">
        <v>6.9127880612484942</v>
      </c>
    </row>
    <row r="65" spans="1:49">
      <c r="A65" s="1" t="s">
        <v>103</v>
      </c>
      <c r="B65" s="1">
        <v>1920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2">
        <v>6.7290000000000001</v>
      </c>
      <c r="I65" s="2">
        <v>8.1389852099999995</v>
      </c>
      <c r="J65" s="2">
        <v>8.9999999999999993E-3</v>
      </c>
      <c r="K65" s="3">
        <v>34.22</v>
      </c>
      <c r="L65" s="3">
        <v>24.6</v>
      </c>
      <c r="M65" s="3">
        <v>14.95</v>
      </c>
      <c r="N65" s="3">
        <v>49.98</v>
      </c>
      <c r="O65" s="3">
        <v>10.17</v>
      </c>
      <c r="P65" s="1">
        <v>6.4</v>
      </c>
      <c r="Q65" s="1">
        <v>40.56</v>
      </c>
      <c r="R65" s="1">
        <v>0.01</v>
      </c>
      <c r="S65" s="1">
        <v>0</v>
      </c>
      <c r="T65" s="1">
        <f t="shared" si="4"/>
        <v>0.01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1</v>
      </c>
      <c r="AC65" s="1">
        <v>0</v>
      </c>
      <c r="AD65" s="6">
        <v>588.80778588807777</v>
      </c>
      <c r="AE65" s="6">
        <v>53.556297332526924</v>
      </c>
      <c r="AF65" s="6">
        <f t="shared" si="3"/>
        <v>642.3640832206047</v>
      </c>
      <c r="AG65" s="2">
        <v>1.6865000000000001E-3</v>
      </c>
      <c r="AH65" s="2">
        <v>0.27740190999999997</v>
      </c>
      <c r="AI65" s="6">
        <v>408.19915094576606</v>
      </c>
      <c r="AJ65" s="6">
        <v>0</v>
      </c>
      <c r="AK65" s="2">
        <v>1.60816E-3</v>
      </c>
      <c r="AL65" s="1">
        <v>0.496</v>
      </c>
      <c r="AM65" s="1">
        <v>0.496</v>
      </c>
      <c r="AN65" s="1">
        <v>0</v>
      </c>
      <c r="AO65" s="1">
        <v>0</v>
      </c>
      <c r="AP65" s="1">
        <v>1</v>
      </c>
      <c r="AQ65" s="1">
        <v>0</v>
      </c>
      <c r="AR65" s="1">
        <v>0</v>
      </c>
      <c r="AS65" s="1">
        <v>40</v>
      </c>
      <c r="AT65" s="1">
        <v>1</v>
      </c>
      <c r="AU65" s="3">
        <v>0.1</v>
      </c>
      <c r="AV65" s="8">
        <v>11.273317112733171</v>
      </c>
      <c r="AW65" s="8">
        <v>7.2863548443819237</v>
      </c>
    </row>
    <row r="66" spans="1:49">
      <c r="A66" s="1" t="s">
        <v>103</v>
      </c>
      <c r="B66" s="1">
        <v>1930</v>
      </c>
      <c r="C66" s="1">
        <v>0.04</v>
      </c>
      <c r="D66" s="1">
        <v>0.03</v>
      </c>
      <c r="E66" s="1">
        <v>0</v>
      </c>
      <c r="F66" s="1">
        <v>0</v>
      </c>
      <c r="G66" s="1">
        <v>7.0000000000000007E-2</v>
      </c>
      <c r="H66" s="2">
        <v>6.8776052999999999</v>
      </c>
      <c r="I66" s="2">
        <v>8.2510455799999995</v>
      </c>
      <c r="J66" s="2">
        <v>2.3459130000000002E-2</v>
      </c>
      <c r="K66" s="3">
        <v>32.04</v>
      </c>
      <c r="L66" s="3">
        <v>19.7</v>
      </c>
      <c r="M66" s="3">
        <v>15.55</v>
      </c>
      <c r="N66" s="3">
        <v>51.75</v>
      </c>
      <c r="O66" s="3">
        <v>10.33</v>
      </c>
      <c r="P66" s="1">
        <v>2.4300000000000002</v>
      </c>
      <c r="Q66" s="1">
        <v>44.56</v>
      </c>
      <c r="R66" s="1">
        <v>0.01</v>
      </c>
      <c r="S66" s="1">
        <v>0</v>
      </c>
      <c r="T66" s="1">
        <f t="shared" si="4"/>
        <v>0.01</v>
      </c>
      <c r="U66" s="1">
        <v>0</v>
      </c>
      <c r="V66" s="1">
        <v>0.59699999999999998</v>
      </c>
      <c r="W66" s="1">
        <v>1</v>
      </c>
      <c r="X66" s="1">
        <v>0.59699999999999998</v>
      </c>
      <c r="Y66" s="1">
        <v>1</v>
      </c>
      <c r="Z66" s="1">
        <v>0</v>
      </c>
      <c r="AA66" s="1">
        <v>0</v>
      </c>
      <c r="AB66" s="1">
        <v>0</v>
      </c>
      <c r="AC66" s="1">
        <v>1</v>
      </c>
      <c r="AD66" s="6">
        <v>616.56573976049083</v>
      </c>
      <c r="AE66" s="6">
        <v>54.867961556406378</v>
      </c>
      <c r="AF66" s="6">
        <f t="shared" si="3"/>
        <v>671.43370131689721</v>
      </c>
      <c r="AG66" s="2">
        <v>5.3340799999999997E-3</v>
      </c>
      <c r="AH66" s="2">
        <v>0.3086178</v>
      </c>
      <c r="AI66" s="6">
        <v>588.80778588807777</v>
      </c>
      <c r="AJ66" s="6">
        <v>53.556297332526924</v>
      </c>
      <c r="AK66" s="2">
        <v>1.6865000000000001E-3</v>
      </c>
      <c r="AL66" s="1">
        <v>0.53700000000000003</v>
      </c>
      <c r="AM66" s="1">
        <v>0.496</v>
      </c>
      <c r="AN66" s="1">
        <v>0</v>
      </c>
      <c r="AO66" s="1">
        <v>0</v>
      </c>
      <c r="AP66" s="1">
        <v>1</v>
      </c>
      <c r="AQ66" s="1">
        <v>0</v>
      </c>
      <c r="AR66" s="1">
        <v>0</v>
      </c>
      <c r="AS66" s="1">
        <v>50</v>
      </c>
      <c r="AT66" s="1">
        <v>13</v>
      </c>
      <c r="AU66" s="3">
        <v>0.1</v>
      </c>
      <c r="AV66" s="8">
        <v>11.660440156092184</v>
      </c>
      <c r="AW66" s="8">
        <v>11.273317112733171</v>
      </c>
    </row>
    <row r="67" spans="1:49">
      <c r="A67" s="1" t="s">
        <v>93</v>
      </c>
      <c r="B67" s="1">
        <v>1880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2">
        <v>7.0513100199999998</v>
      </c>
      <c r="I67" s="2">
        <v>7.5392078900000001</v>
      </c>
      <c r="J67" s="2">
        <v>5.2890000000000001E-4</v>
      </c>
      <c r="K67" s="3">
        <v>32.18</v>
      </c>
      <c r="L67" s="3">
        <v>20.09</v>
      </c>
      <c r="M67" s="3">
        <v>14.69</v>
      </c>
      <c r="N67" s="3">
        <v>50.44</v>
      </c>
      <c r="O67" s="3">
        <v>8.74</v>
      </c>
      <c r="P67" s="1">
        <v>0.62</v>
      </c>
      <c r="Q67" s="1">
        <v>35.11</v>
      </c>
      <c r="R67" s="1">
        <v>1</v>
      </c>
      <c r="S67" s="1">
        <v>0</v>
      </c>
      <c r="T67" s="1">
        <f t="shared" si="4"/>
        <v>1</v>
      </c>
      <c r="U67" s="1">
        <v>0</v>
      </c>
      <c r="V67" s="1">
        <v>0</v>
      </c>
      <c r="W67" s="1">
        <v>0</v>
      </c>
      <c r="X67" s="1">
        <v>1</v>
      </c>
      <c r="Y67" s="1">
        <v>0.09</v>
      </c>
      <c r="Z67" s="1">
        <v>1</v>
      </c>
      <c r="AA67" s="1">
        <v>0</v>
      </c>
      <c r="AB67" s="1">
        <v>0</v>
      </c>
      <c r="AC67" s="1">
        <v>0</v>
      </c>
      <c r="AD67" s="6">
        <v>323.66980352293808</v>
      </c>
      <c r="AE67" s="6">
        <v>6.8588435665646559</v>
      </c>
      <c r="AF67" s="6">
        <f t="shared" si="3"/>
        <v>330.52864708950273</v>
      </c>
      <c r="AG67" s="2">
        <v>2.4975800000000001E-3</v>
      </c>
      <c r="AH67" s="2">
        <v>0.18834308999999999</v>
      </c>
      <c r="AI67" s="6">
        <v>260.14696663454595</v>
      </c>
      <c r="AJ67" s="6">
        <v>2.9821095542866289</v>
      </c>
      <c r="AK67" s="2">
        <v>2.1895899999999999E-3</v>
      </c>
      <c r="AL67" s="1">
        <v>0.51400000000000001</v>
      </c>
      <c r="AM67" s="1">
        <v>0.61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5</v>
      </c>
      <c r="AU67" s="3">
        <v>0.04</v>
      </c>
      <c r="AV67" s="8">
        <v>9.0597231642429854</v>
      </c>
      <c r="AW67" s="8">
        <v>7.3125892180473544</v>
      </c>
    </row>
    <row r="68" spans="1:49">
      <c r="A68" s="1" t="s">
        <v>93</v>
      </c>
      <c r="B68" s="1">
        <v>1890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2">
        <v>7.0565976099999999</v>
      </c>
      <c r="I68" s="2">
        <v>7.6207491999999997</v>
      </c>
      <c r="J68" s="2">
        <v>-2.061E-4</v>
      </c>
      <c r="K68" s="3">
        <v>33.14</v>
      </c>
      <c r="L68" s="3">
        <v>20.75</v>
      </c>
      <c r="M68" s="3">
        <v>13.09</v>
      </c>
      <c r="N68" s="3">
        <v>48.37</v>
      </c>
      <c r="O68" s="3">
        <v>9.9</v>
      </c>
      <c r="P68" s="1">
        <v>0.7</v>
      </c>
      <c r="Q68" s="1">
        <v>39.33</v>
      </c>
      <c r="R68" s="1">
        <v>1</v>
      </c>
      <c r="S68" s="1">
        <v>0</v>
      </c>
      <c r="T68" s="1">
        <f t="shared" si="4"/>
        <v>1</v>
      </c>
      <c r="U68" s="1">
        <v>0</v>
      </c>
      <c r="V68" s="1">
        <v>0</v>
      </c>
      <c r="W68" s="1">
        <v>0</v>
      </c>
      <c r="X68" s="1">
        <v>1</v>
      </c>
      <c r="Y68" s="1">
        <v>0.32</v>
      </c>
      <c r="Z68" s="1">
        <v>0</v>
      </c>
      <c r="AA68" s="1">
        <v>1</v>
      </c>
      <c r="AB68" s="1">
        <v>0</v>
      </c>
      <c r="AC68" s="1">
        <v>0</v>
      </c>
      <c r="AD68" s="6">
        <v>350.30492333782496</v>
      </c>
      <c r="AE68" s="6">
        <v>8.4357528535193378</v>
      </c>
      <c r="AF68" s="6">
        <f t="shared" si="3"/>
        <v>358.74067619134428</v>
      </c>
      <c r="AG68" s="2">
        <v>3.6498500000000001E-3</v>
      </c>
      <c r="AH68" s="2">
        <v>0.22453102999999999</v>
      </c>
      <c r="AI68" s="6">
        <v>323.66980352293808</v>
      </c>
      <c r="AJ68" s="6">
        <v>6.8588435665646559</v>
      </c>
      <c r="AK68" s="2">
        <v>2.4975800000000001E-3</v>
      </c>
      <c r="AL68" s="1">
        <v>0.54900000000000004</v>
      </c>
      <c r="AM68" s="1">
        <v>0.51400000000000001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10</v>
      </c>
      <c r="AT68" s="1">
        <v>2</v>
      </c>
      <c r="AU68" s="3">
        <v>0.04</v>
      </c>
      <c r="AV68" s="8">
        <v>9.4216292127754304</v>
      </c>
      <c r="AW68" s="8">
        <v>9.0597231642429854</v>
      </c>
    </row>
    <row r="69" spans="1:49">
      <c r="A69" s="1" t="s">
        <v>93</v>
      </c>
      <c r="B69" s="1">
        <v>1900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2">
        <v>7.0545360099999996</v>
      </c>
      <c r="I69" s="2">
        <v>7.7629745400000001</v>
      </c>
      <c r="J69" s="2">
        <v>6.2392799999999998E-3</v>
      </c>
      <c r="K69" s="3">
        <v>34.119999999999997</v>
      </c>
      <c r="L69" s="3">
        <v>21.4</v>
      </c>
      <c r="M69" s="3">
        <v>11.71</v>
      </c>
      <c r="N69" s="3">
        <v>46.52</v>
      </c>
      <c r="O69" s="3">
        <v>11.23</v>
      </c>
      <c r="P69" s="1">
        <v>0.7</v>
      </c>
      <c r="Q69" s="1">
        <v>43.38</v>
      </c>
      <c r="R69" s="1">
        <v>1</v>
      </c>
      <c r="S69" s="1">
        <v>0</v>
      </c>
      <c r="T69" s="1">
        <f t="shared" si="4"/>
        <v>1</v>
      </c>
      <c r="U69" s="1">
        <v>0</v>
      </c>
      <c r="V69" s="1">
        <v>0</v>
      </c>
      <c r="W69" s="1">
        <v>0</v>
      </c>
      <c r="X69" s="1">
        <v>1</v>
      </c>
      <c r="Y69" s="1">
        <v>0.26500000000000001</v>
      </c>
      <c r="Z69" s="1">
        <v>0</v>
      </c>
      <c r="AA69" s="1">
        <v>0</v>
      </c>
      <c r="AB69" s="1">
        <v>0</v>
      </c>
      <c r="AC69" s="1">
        <v>0</v>
      </c>
      <c r="AD69" s="6">
        <v>361.72847857546788</v>
      </c>
      <c r="AE69" s="6">
        <v>9.5374126754584765</v>
      </c>
      <c r="AF69" s="6">
        <f t="shared" si="3"/>
        <v>371.26589125092636</v>
      </c>
      <c r="AG69" s="2">
        <v>4.6070299999999998E-3</v>
      </c>
      <c r="AH69" s="2">
        <v>0.24158647999999999</v>
      </c>
      <c r="AI69" s="6">
        <v>350.30492333782496</v>
      </c>
      <c r="AJ69" s="6">
        <v>8.4357528535193378</v>
      </c>
      <c r="AK69" s="2">
        <v>3.6498500000000001E-3</v>
      </c>
      <c r="AL69" s="1">
        <v>0.58799999999999997</v>
      </c>
      <c r="AM69" s="1">
        <v>0.54900000000000004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20</v>
      </c>
      <c r="AT69" s="1">
        <v>5</v>
      </c>
      <c r="AU69" s="3">
        <v>0.04</v>
      </c>
      <c r="AV69" s="8">
        <v>9.3529889994460156</v>
      </c>
      <c r="AW69" s="8">
        <v>9.4216292127754304</v>
      </c>
    </row>
    <row r="70" spans="1:49">
      <c r="A70" s="1" t="s">
        <v>93</v>
      </c>
      <c r="B70" s="1">
        <v>1910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2">
        <v>7.1167350000000003</v>
      </c>
      <c r="I70" s="2">
        <v>7.9455731399999996</v>
      </c>
      <c r="J70" s="2">
        <v>1.7099820000000002E-2</v>
      </c>
      <c r="K70" s="3">
        <v>33.96</v>
      </c>
      <c r="L70" s="3">
        <v>21.4</v>
      </c>
      <c r="M70" s="3">
        <v>12.06</v>
      </c>
      <c r="N70" s="3">
        <v>46.66</v>
      </c>
      <c r="O70" s="3">
        <v>11.85</v>
      </c>
      <c r="P70" s="1">
        <v>0.59</v>
      </c>
      <c r="Q70" s="1">
        <v>47.26</v>
      </c>
      <c r="R70" s="1">
        <v>1</v>
      </c>
      <c r="S70" s="1">
        <v>0</v>
      </c>
      <c r="T70" s="1">
        <f t="shared" si="4"/>
        <v>1</v>
      </c>
      <c r="U70" s="1">
        <v>0</v>
      </c>
      <c r="V70" s="1">
        <v>0</v>
      </c>
      <c r="W70" s="1">
        <v>0</v>
      </c>
      <c r="X70" s="1">
        <v>1</v>
      </c>
      <c r="Y70" s="1">
        <v>0.32200000000000001</v>
      </c>
      <c r="Z70" s="1">
        <v>0</v>
      </c>
      <c r="AA70" s="1">
        <v>0</v>
      </c>
      <c r="AB70" s="1">
        <v>0</v>
      </c>
      <c r="AC70" s="1">
        <v>0</v>
      </c>
      <c r="AD70" s="6">
        <v>422.27157348501828</v>
      </c>
      <c r="AE70" s="6">
        <v>10.50086595034715</v>
      </c>
      <c r="AF70" s="6">
        <f t="shared" si="3"/>
        <v>432.77243943536541</v>
      </c>
      <c r="AG70" s="2">
        <v>4.4243700000000004E-3</v>
      </c>
      <c r="AH70" s="2">
        <v>0.24877590999999999</v>
      </c>
      <c r="AI70" s="6">
        <v>361.72847857546788</v>
      </c>
      <c r="AJ70" s="6">
        <v>9.5374126754584765</v>
      </c>
      <c r="AK70" s="2">
        <v>4.6070299999999998E-3</v>
      </c>
      <c r="AL70" s="1">
        <v>0.55400000000000005</v>
      </c>
      <c r="AM70" s="1">
        <v>0.58799999999999997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30</v>
      </c>
      <c r="AT70" s="1">
        <v>7</v>
      </c>
      <c r="AU70" s="3">
        <v>0.04</v>
      </c>
      <c r="AV70" s="8">
        <v>9.8118576299457896</v>
      </c>
      <c r="AW70" s="8">
        <v>9.3529889994460156</v>
      </c>
    </row>
    <row r="71" spans="1:49">
      <c r="A71" s="1" t="s">
        <v>93</v>
      </c>
      <c r="B71" s="1">
        <v>1920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2">
        <v>7.2862875999999996</v>
      </c>
      <c r="I71" s="2">
        <v>8.1389852099999995</v>
      </c>
      <c r="J71" s="2">
        <v>4.2251900000000002E-3</v>
      </c>
      <c r="K71" s="3">
        <v>31.22</v>
      </c>
      <c r="L71" s="3">
        <v>22.63</v>
      </c>
      <c r="M71" s="3">
        <v>12.22</v>
      </c>
      <c r="N71" s="3">
        <v>47.94</v>
      </c>
      <c r="O71" s="3">
        <v>11.84</v>
      </c>
      <c r="P71" s="1">
        <v>0.89</v>
      </c>
      <c r="Q71" s="1">
        <v>50.97</v>
      </c>
      <c r="R71" s="1">
        <v>1</v>
      </c>
      <c r="S71" s="1">
        <v>0</v>
      </c>
      <c r="T71" s="1">
        <f t="shared" si="4"/>
        <v>1</v>
      </c>
      <c r="U71" s="1">
        <v>0</v>
      </c>
      <c r="V71" s="1">
        <v>0</v>
      </c>
      <c r="W71" s="1">
        <v>0</v>
      </c>
      <c r="X71" s="1">
        <v>1</v>
      </c>
      <c r="Y71" s="1">
        <v>1.101</v>
      </c>
      <c r="Z71" s="1">
        <v>0</v>
      </c>
      <c r="AA71" s="1">
        <v>0</v>
      </c>
      <c r="AB71" s="1">
        <v>1</v>
      </c>
      <c r="AC71" s="1">
        <v>0</v>
      </c>
      <c r="AD71" s="6">
        <v>479.41661638969362</v>
      </c>
      <c r="AE71" s="6">
        <v>14.327074113524999</v>
      </c>
      <c r="AF71" s="6">
        <f t="shared" ref="AF71:AF102" si="5">AD71+AE71</f>
        <v>493.7436905032186</v>
      </c>
      <c r="AG71" s="2">
        <v>8.1646300000000008E-3</v>
      </c>
      <c r="AH71" s="2">
        <v>0.27705268999999999</v>
      </c>
      <c r="AI71" s="6">
        <v>422.27157348501828</v>
      </c>
      <c r="AJ71" s="6">
        <v>10.50086595034715</v>
      </c>
      <c r="AK71" s="2">
        <v>4.4243700000000004E-3</v>
      </c>
      <c r="AL71" s="1">
        <v>0.56100000000000005</v>
      </c>
      <c r="AM71" s="1">
        <v>0.55400000000000005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40</v>
      </c>
      <c r="AT71" s="1">
        <v>5</v>
      </c>
      <c r="AU71" s="3">
        <v>0.04</v>
      </c>
      <c r="AV71" s="8">
        <v>12.761681313835751</v>
      </c>
      <c r="AW71" s="8">
        <v>9.8118576299457896</v>
      </c>
    </row>
    <row r="72" spans="1:49">
      <c r="A72" s="1" t="s">
        <v>93</v>
      </c>
      <c r="B72" s="1">
        <v>1930</v>
      </c>
      <c r="C72" s="1">
        <v>0.08</v>
      </c>
      <c r="D72" s="1">
        <v>0</v>
      </c>
      <c r="E72" s="1">
        <v>0</v>
      </c>
      <c r="F72" s="1">
        <v>0.02</v>
      </c>
      <c r="G72" s="1">
        <v>0.1</v>
      </c>
      <c r="H72" s="2">
        <v>7.3284504799999999</v>
      </c>
      <c r="I72" s="2">
        <v>8.2510455799999995</v>
      </c>
      <c r="J72" s="2">
        <v>1.2751530000000001E-2</v>
      </c>
      <c r="K72" s="3">
        <v>30.83</v>
      </c>
      <c r="L72" s="3">
        <v>18.62</v>
      </c>
      <c r="M72" s="3">
        <v>13.81</v>
      </c>
      <c r="N72" s="3">
        <v>49.52</v>
      </c>
      <c r="O72" s="3">
        <v>12.03</v>
      </c>
      <c r="P72" s="1">
        <v>0.85</v>
      </c>
      <c r="Q72" s="1">
        <v>53.21</v>
      </c>
      <c r="R72" s="1">
        <v>1</v>
      </c>
      <c r="S72" s="1">
        <v>0</v>
      </c>
      <c r="T72" s="1">
        <f t="shared" si="4"/>
        <v>1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1</v>
      </c>
      <c r="AD72" s="6">
        <v>562.51814132693869</v>
      </c>
      <c r="AE72" s="6">
        <v>17.453030335078488</v>
      </c>
      <c r="AF72" s="6">
        <f t="shared" si="5"/>
        <v>579.97117166201713</v>
      </c>
      <c r="AG72" s="2">
        <v>6.3507199999999998E-3</v>
      </c>
      <c r="AH72" s="2">
        <v>0.35065965999999998</v>
      </c>
      <c r="AI72" s="6">
        <v>479.41661638969362</v>
      </c>
      <c r="AJ72" s="6">
        <v>14.327074113524999</v>
      </c>
      <c r="AK72" s="2">
        <v>8.1646300000000008E-3</v>
      </c>
      <c r="AL72" s="1">
        <v>0.46800000000000003</v>
      </c>
      <c r="AM72" s="1">
        <v>0.56100000000000005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50</v>
      </c>
      <c r="AT72" s="1">
        <v>4</v>
      </c>
      <c r="AU72" s="3">
        <v>0.04</v>
      </c>
      <c r="AV72" s="8">
        <v>13.709501154339998</v>
      </c>
      <c r="AW72" s="8">
        <v>12.761681313835751</v>
      </c>
    </row>
    <row r="73" spans="1:49">
      <c r="A73" s="1" t="s">
        <v>94</v>
      </c>
      <c r="B73" s="1">
        <v>1880</v>
      </c>
      <c r="C73" s="1">
        <v>0.02</v>
      </c>
      <c r="D73" s="1">
        <v>0</v>
      </c>
      <c r="E73" s="1">
        <v>0.03</v>
      </c>
      <c r="F73" s="1">
        <v>0</v>
      </c>
      <c r="G73" s="1">
        <v>0.05</v>
      </c>
      <c r="H73" s="2">
        <v>6.0608506699999998</v>
      </c>
      <c r="I73" s="2">
        <v>7.5392078900000001</v>
      </c>
      <c r="J73" s="2">
        <v>1.0583739999999999E-2</v>
      </c>
      <c r="K73" s="3">
        <v>33.35</v>
      </c>
      <c r="L73" s="3">
        <v>20.96</v>
      </c>
      <c r="M73" s="3">
        <v>13.14</v>
      </c>
      <c r="N73" s="3">
        <v>50</v>
      </c>
      <c r="O73" s="3">
        <v>9.5299999999999994</v>
      </c>
      <c r="P73" s="1">
        <v>0.67</v>
      </c>
      <c r="Q73" s="1">
        <v>5.86</v>
      </c>
      <c r="R73" s="1">
        <v>0.02</v>
      </c>
      <c r="S73" s="1">
        <v>0.02</v>
      </c>
      <c r="T73" s="20">
        <f t="shared" si="4"/>
        <v>0.02</v>
      </c>
      <c r="U73" s="1">
        <v>0</v>
      </c>
      <c r="V73" s="21">
        <v>0</v>
      </c>
      <c r="W73" s="22">
        <v>0</v>
      </c>
      <c r="X73" s="21">
        <v>0</v>
      </c>
      <c r="Y73" s="22">
        <v>0</v>
      </c>
      <c r="Z73" s="1">
        <v>1</v>
      </c>
      <c r="AA73" s="1">
        <v>0</v>
      </c>
      <c r="AB73" s="1">
        <v>0</v>
      </c>
      <c r="AC73" s="1">
        <v>0</v>
      </c>
      <c r="AD73" s="6">
        <v>305.79445738498436</v>
      </c>
      <c r="AE73" s="6">
        <v>2.4734332440675613</v>
      </c>
      <c r="AF73" s="6">
        <f t="shared" si="5"/>
        <v>308.26789062905192</v>
      </c>
      <c r="AG73" s="2">
        <v>0</v>
      </c>
      <c r="AH73" s="2">
        <v>0.19051679999999999</v>
      </c>
      <c r="AI73" s="6">
        <v>181.75992294037223</v>
      </c>
      <c r="AJ73" s="6">
        <v>0.24673292706837857</v>
      </c>
      <c r="AK73" s="2">
        <v>0</v>
      </c>
      <c r="AL73" s="1">
        <v>0.82299999999999995</v>
      </c>
      <c r="AM73" s="1">
        <v>0.84899999999999998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3">
        <v>0.01</v>
      </c>
      <c r="AV73" s="8">
        <v>-9999.9</v>
      </c>
      <c r="AW73" s="8">
        <v>-9999.9</v>
      </c>
    </row>
    <row r="74" spans="1:49">
      <c r="A74" s="1" t="s">
        <v>94</v>
      </c>
      <c r="B74" s="1">
        <v>1890</v>
      </c>
      <c r="C74" s="1">
        <v>0.04</v>
      </c>
      <c r="D74" s="1">
        <v>0</v>
      </c>
      <c r="E74" s="1">
        <v>7.0000000000000007E-2</v>
      </c>
      <c r="F74" s="1">
        <v>0</v>
      </c>
      <c r="G74" s="1">
        <v>0.11</v>
      </c>
      <c r="H74" s="2">
        <v>6.16613188</v>
      </c>
      <c r="I74" s="2">
        <v>7.6207491999999997</v>
      </c>
      <c r="J74" s="2">
        <v>2.2039309999999999E-2</v>
      </c>
      <c r="K74" s="3">
        <v>33.35</v>
      </c>
      <c r="L74" s="3">
        <v>20.96</v>
      </c>
      <c r="M74" s="3">
        <v>13.14</v>
      </c>
      <c r="N74" s="3">
        <v>50</v>
      </c>
      <c r="O74" s="3">
        <v>9.5299999999999994</v>
      </c>
      <c r="P74" s="1">
        <v>0.85</v>
      </c>
      <c r="Q74" s="1">
        <v>10.72</v>
      </c>
      <c r="R74" s="1">
        <v>0.02</v>
      </c>
      <c r="S74" s="1">
        <v>0.02</v>
      </c>
      <c r="T74" s="20">
        <f t="shared" si="4"/>
        <v>0.02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</v>
      </c>
      <c r="AB74" s="1">
        <v>0</v>
      </c>
      <c r="AC74" s="1">
        <v>0</v>
      </c>
      <c r="AD74" s="6">
        <v>370.30132220887737</v>
      </c>
      <c r="AE74" s="6">
        <v>2.7500582534078726</v>
      </c>
      <c r="AF74" s="6">
        <f t="shared" si="5"/>
        <v>373.05138046228524</v>
      </c>
      <c r="AG74" s="2">
        <v>1.5441000000000001E-4</v>
      </c>
      <c r="AH74" s="2">
        <v>0.21531332</v>
      </c>
      <c r="AI74" s="6">
        <v>305.79445738498436</v>
      </c>
      <c r="AJ74" s="6">
        <v>2.4734332440675613</v>
      </c>
      <c r="AK74" s="2">
        <v>0</v>
      </c>
      <c r="AL74" s="1">
        <v>0.76200000000000001</v>
      </c>
      <c r="AM74" s="1">
        <v>0.82299999999999995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10</v>
      </c>
      <c r="AT74" s="1">
        <v>0</v>
      </c>
      <c r="AU74" s="3">
        <v>0.01</v>
      </c>
      <c r="AV74" s="8">
        <v>-9999.9</v>
      </c>
      <c r="AW74" s="8">
        <v>-9999.9</v>
      </c>
    </row>
    <row r="75" spans="1:49">
      <c r="A75" s="1" t="s">
        <v>94</v>
      </c>
      <c r="B75" s="1">
        <v>1900</v>
      </c>
      <c r="C75" s="1">
        <v>7.0000000000000007E-2</v>
      </c>
      <c r="D75" s="1">
        <v>0</v>
      </c>
      <c r="E75" s="1">
        <v>0.1</v>
      </c>
      <c r="F75" s="1">
        <v>0</v>
      </c>
      <c r="G75" s="1">
        <v>0.17</v>
      </c>
      <c r="H75" s="2">
        <v>6.38413144</v>
      </c>
      <c r="I75" s="2">
        <v>7.7629745400000001</v>
      </c>
      <c r="J75" s="2">
        <v>1.544065E-2</v>
      </c>
      <c r="K75" s="3">
        <v>33.49</v>
      </c>
      <c r="L75" s="3">
        <v>21.05</v>
      </c>
      <c r="M75" s="3">
        <v>13.65</v>
      </c>
      <c r="N75" s="3">
        <v>51.6</v>
      </c>
      <c r="O75" s="3">
        <v>9.61</v>
      </c>
      <c r="P75" s="1">
        <v>0.96</v>
      </c>
      <c r="Q75" s="1">
        <v>15.52</v>
      </c>
      <c r="R75" s="1">
        <v>0.02</v>
      </c>
      <c r="S75" s="1">
        <v>0.02</v>
      </c>
      <c r="T75" s="20">
        <f t="shared" si="4"/>
        <v>0.02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6">
        <v>507.48697682131245</v>
      </c>
      <c r="AE75" s="6">
        <v>13.109719085264475</v>
      </c>
      <c r="AF75" s="6">
        <f t="shared" si="5"/>
        <v>520.59669590657688</v>
      </c>
      <c r="AG75" s="2">
        <v>3.8343999999999997E-4</v>
      </c>
      <c r="AH75" s="2">
        <v>0.24091555000000001</v>
      </c>
      <c r="AI75" s="6">
        <v>370.30132220887737</v>
      </c>
      <c r="AJ75" s="6">
        <v>2.7500582534078726</v>
      </c>
      <c r="AK75" s="2">
        <v>1.5441000000000001E-4</v>
      </c>
      <c r="AL75" s="1">
        <v>0.7</v>
      </c>
      <c r="AM75" s="1">
        <v>0.76200000000000001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20</v>
      </c>
      <c r="AT75" s="1">
        <v>1</v>
      </c>
      <c r="AU75" s="3">
        <v>0.01</v>
      </c>
      <c r="AV75" s="8">
        <v>-9999.9</v>
      </c>
      <c r="AW75" s="8">
        <v>-9999.9</v>
      </c>
    </row>
    <row r="76" spans="1:49">
      <c r="A76" s="1" t="s">
        <v>94</v>
      </c>
      <c r="B76" s="1">
        <v>1910</v>
      </c>
      <c r="C76" s="1">
        <v>0.08</v>
      </c>
      <c r="D76" s="1">
        <v>0</v>
      </c>
      <c r="E76" s="1">
        <v>0.1</v>
      </c>
      <c r="F76" s="1">
        <v>0</v>
      </c>
      <c r="G76" s="1">
        <v>0.18</v>
      </c>
      <c r="H76" s="2">
        <v>6.53735804</v>
      </c>
      <c r="I76" s="2">
        <v>7.9455731399999996</v>
      </c>
      <c r="J76" s="2">
        <v>1.006521E-2</v>
      </c>
      <c r="K76" s="3">
        <v>34.22</v>
      </c>
      <c r="L76" s="3">
        <v>21.51</v>
      </c>
      <c r="M76" s="3">
        <v>13.96</v>
      </c>
      <c r="N76" s="3">
        <v>52.62</v>
      </c>
      <c r="O76" s="3">
        <v>9.25</v>
      </c>
      <c r="P76" s="1">
        <v>1.1599999999999999</v>
      </c>
      <c r="Q76" s="1">
        <v>20.25</v>
      </c>
      <c r="R76" s="1">
        <v>0.02</v>
      </c>
      <c r="S76" s="1">
        <v>0.02</v>
      </c>
      <c r="T76" s="20">
        <f t="shared" si="4"/>
        <v>0.02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6">
        <v>599.08435561435613</v>
      </c>
      <c r="AE76" s="6">
        <v>74.294778086602065</v>
      </c>
      <c r="AF76" s="6">
        <f t="shared" si="5"/>
        <v>673.37913370095816</v>
      </c>
      <c r="AG76" s="2">
        <v>7.1781999999999998E-4</v>
      </c>
      <c r="AH76" s="2">
        <v>0.31692417000000001</v>
      </c>
      <c r="AI76" s="6">
        <v>507.48697682131245</v>
      </c>
      <c r="AJ76" s="6">
        <v>13.109719085264475</v>
      </c>
      <c r="AK76" s="2">
        <v>3.8343999999999997E-4</v>
      </c>
      <c r="AL76" s="1">
        <v>0.63</v>
      </c>
      <c r="AM76" s="1">
        <v>0.7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30</v>
      </c>
      <c r="AT76" s="1">
        <v>0</v>
      </c>
      <c r="AU76" s="3">
        <v>0.01</v>
      </c>
      <c r="AV76" s="8">
        <v>-9999.9</v>
      </c>
      <c r="AW76" s="8">
        <v>-9999.9</v>
      </c>
    </row>
    <row r="77" spans="1:49">
      <c r="A77" s="1" t="s">
        <v>94</v>
      </c>
      <c r="B77" s="1">
        <v>1920</v>
      </c>
      <c r="C77" s="1">
        <v>0.08</v>
      </c>
      <c r="D77" s="1">
        <v>0</v>
      </c>
      <c r="E77" s="1">
        <v>0.1</v>
      </c>
      <c r="F77" s="1">
        <v>0</v>
      </c>
      <c r="G77" s="1">
        <v>0.18</v>
      </c>
      <c r="H77" s="2">
        <v>6.6375070200000001</v>
      </c>
      <c r="I77" s="2">
        <v>8.1389852099999995</v>
      </c>
      <c r="J77" s="2">
        <v>2.6636699999999999E-2</v>
      </c>
      <c r="K77" s="3">
        <v>36.47</v>
      </c>
      <c r="L77" s="3">
        <v>22.92</v>
      </c>
      <c r="M77" s="3">
        <v>15.3</v>
      </c>
      <c r="N77" s="3">
        <v>51.62</v>
      </c>
      <c r="O77" s="3">
        <v>9.77</v>
      </c>
      <c r="P77" s="1">
        <v>1.2</v>
      </c>
      <c r="Q77" s="1">
        <v>24.89</v>
      </c>
      <c r="R77" s="1">
        <v>0.02</v>
      </c>
      <c r="S77" s="1">
        <v>0.02</v>
      </c>
      <c r="T77" s="20">
        <f t="shared" si="4"/>
        <v>0.02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</v>
      </c>
      <c r="AC77" s="1">
        <v>0</v>
      </c>
      <c r="AD77" s="6">
        <v>602.49231611798859</v>
      </c>
      <c r="AE77" s="6">
        <v>108.05568712985664</v>
      </c>
      <c r="AF77" s="6">
        <f t="shared" si="5"/>
        <v>710.54800324784526</v>
      </c>
      <c r="AG77" s="2">
        <v>2.09946E-3</v>
      </c>
      <c r="AH77" s="2">
        <v>0.41068017000000001</v>
      </c>
      <c r="AI77" s="6">
        <v>599.08435561435613</v>
      </c>
      <c r="AJ77" s="6">
        <v>74.294778086602065</v>
      </c>
      <c r="AK77" s="2">
        <v>7.1781999999999998E-4</v>
      </c>
      <c r="AL77" s="1">
        <v>0.53600000000000003</v>
      </c>
      <c r="AM77" s="1">
        <v>0.63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40</v>
      </c>
      <c r="AT77" s="1">
        <v>3</v>
      </c>
      <c r="AU77" s="3">
        <v>0.01</v>
      </c>
      <c r="AV77" s="8">
        <v>-9999.9</v>
      </c>
      <c r="AW77" s="8">
        <v>-9999.9</v>
      </c>
    </row>
    <row r="78" spans="1:49">
      <c r="A78" s="1" t="s">
        <v>94</v>
      </c>
      <c r="B78" s="1">
        <v>1930</v>
      </c>
      <c r="C78" s="1">
        <v>0.09</v>
      </c>
      <c r="D78" s="1">
        <v>0</v>
      </c>
      <c r="E78" s="1">
        <v>0.12</v>
      </c>
      <c r="F78" s="1">
        <v>0.01</v>
      </c>
      <c r="G78" s="1">
        <v>0.22</v>
      </c>
      <c r="H78" s="2">
        <v>6.90038821</v>
      </c>
      <c r="I78" s="2">
        <v>8.2510455799999995</v>
      </c>
      <c r="J78" s="2">
        <v>8.7650100000000002E-3</v>
      </c>
      <c r="K78" s="3">
        <v>36.56</v>
      </c>
      <c r="L78" s="3">
        <v>22.38</v>
      </c>
      <c r="M78" s="3">
        <v>16.14</v>
      </c>
      <c r="N78" s="3">
        <v>52.98</v>
      </c>
      <c r="O78" s="3">
        <v>8.92</v>
      </c>
      <c r="P78" s="1">
        <v>1.41</v>
      </c>
      <c r="Q78" s="1">
        <v>28.36</v>
      </c>
      <c r="R78" s="1">
        <v>0.02</v>
      </c>
      <c r="S78" s="1">
        <v>0.02</v>
      </c>
      <c r="T78" s="20">
        <f t="shared" si="4"/>
        <v>0.02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1</v>
      </c>
      <c r="AD78" s="6">
        <v>609.26614212096445</v>
      </c>
      <c r="AE78" s="6">
        <v>165.21179070030249</v>
      </c>
      <c r="AF78" s="6">
        <f t="shared" si="5"/>
        <v>774.4779328212669</v>
      </c>
      <c r="AG78" s="2">
        <v>5.8117899999999998E-3</v>
      </c>
      <c r="AH78" s="2">
        <v>0.42536104000000002</v>
      </c>
      <c r="AI78" s="6">
        <v>602.49231611798859</v>
      </c>
      <c r="AJ78" s="6">
        <v>108.05568712985664</v>
      </c>
      <c r="AK78" s="2">
        <v>2.09946E-3</v>
      </c>
      <c r="AL78" s="1">
        <v>0.49399999999999999</v>
      </c>
      <c r="AM78" s="1">
        <v>0.53600000000000003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50</v>
      </c>
      <c r="AT78" s="1">
        <v>8</v>
      </c>
      <c r="AU78" s="3">
        <v>0.01</v>
      </c>
      <c r="AV78" s="8">
        <v>-9999.9</v>
      </c>
      <c r="AW78" s="8">
        <v>-9999.9</v>
      </c>
    </row>
    <row r="79" spans="1:49">
      <c r="A79" s="1" t="s">
        <v>108</v>
      </c>
      <c r="B79" s="1">
        <v>1880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2">
        <v>5.9381692499999996</v>
      </c>
      <c r="I79" s="2">
        <v>7.5392078900000001</v>
      </c>
      <c r="J79" s="2">
        <v>2.181659E-2</v>
      </c>
      <c r="K79" s="3">
        <v>41.15</v>
      </c>
      <c r="L79" s="3">
        <v>23.83</v>
      </c>
      <c r="M79" s="3">
        <v>18.03</v>
      </c>
      <c r="N79" s="3">
        <v>65.17</v>
      </c>
      <c r="O79" s="3">
        <v>4.84</v>
      </c>
      <c r="P79" s="1">
        <v>1.37</v>
      </c>
      <c r="Q79" s="1">
        <v>5.86</v>
      </c>
      <c r="R79" s="1">
        <v>1</v>
      </c>
      <c r="S79" s="1">
        <v>0</v>
      </c>
      <c r="T79" s="1">
        <f t="shared" si="4"/>
        <v>1</v>
      </c>
      <c r="U79" s="1">
        <v>0</v>
      </c>
      <c r="V79" s="21">
        <v>0</v>
      </c>
      <c r="W79" s="22">
        <v>0</v>
      </c>
      <c r="X79" s="21">
        <v>0</v>
      </c>
      <c r="Y79" s="22">
        <v>0</v>
      </c>
      <c r="Z79" s="1">
        <v>1</v>
      </c>
      <c r="AA79" s="1">
        <v>0</v>
      </c>
      <c r="AB79" s="1">
        <v>0</v>
      </c>
      <c r="AC79" s="1">
        <v>0</v>
      </c>
      <c r="AD79" s="6">
        <v>186.88326319197151</v>
      </c>
      <c r="AE79" s="19">
        <v>0</v>
      </c>
      <c r="AF79" s="6">
        <f t="shared" si="5"/>
        <v>186.88326319197151</v>
      </c>
      <c r="AG79" s="2">
        <v>3.0062399999999999E-3</v>
      </c>
      <c r="AH79" s="2">
        <v>0.10459868</v>
      </c>
      <c r="AI79" s="6">
        <v>187</v>
      </c>
      <c r="AJ79" s="19">
        <v>0</v>
      </c>
      <c r="AK79" s="2">
        <v>2.94611E-3</v>
      </c>
      <c r="AL79" s="1">
        <v>0.63700000000000001</v>
      </c>
      <c r="AM79" s="1">
        <v>0.63700000000000001</v>
      </c>
      <c r="AN79" s="1">
        <v>0</v>
      </c>
      <c r="AO79" s="1">
        <v>1</v>
      </c>
      <c r="AP79" s="1">
        <v>0</v>
      </c>
      <c r="AQ79" s="1">
        <v>0</v>
      </c>
      <c r="AR79" s="1">
        <v>0</v>
      </c>
      <c r="AS79" s="1">
        <v>0</v>
      </c>
      <c r="AT79" s="1">
        <v>4</v>
      </c>
      <c r="AU79" s="3">
        <v>0.3</v>
      </c>
      <c r="AV79" s="8">
        <v>-9999.9</v>
      </c>
      <c r="AW79" s="8">
        <v>-9999.9</v>
      </c>
    </row>
    <row r="80" spans="1:49">
      <c r="A80" s="1" t="s">
        <v>108</v>
      </c>
      <c r="B80" s="1">
        <v>1890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2">
        <v>6.1735985900000001</v>
      </c>
      <c r="I80" s="2">
        <v>7.6207491999999997</v>
      </c>
      <c r="J80" s="2">
        <v>3.5945480000000002E-2</v>
      </c>
      <c r="K80" s="3">
        <v>41.15</v>
      </c>
      <c r="L80" s="3">
        <v>23.83</v>
      </c>
      <c r="M80" s="3">
        <v>18.03</v>
      </c>
      <c r="N80" s="3">
        <v>65.17</v>
      </c>
      <c r="O80" s="3">
        <v>4.84</v>
      </c>
      <c r="P80" s="1">
        <v>1.56</v>
      </c>
      <c r="Q80" s="1">
        <v>10.72</v>
      </c>
      <c r="R80" s="1">
        <v>1</v>
      </c>
      <c r="S80" s="1">
        <v>0</v>
      </c>
      <c r="T80" s="1">
        <f t="shared" si="4"/>
        <v>1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1</v>
      </c>
      <c r="AB80" s="1">
        <v>0</v>
      </c>
      <c r="AC80" s="1">
        <v>0</v>
      </c>
      <c r="AD80" s="6">
        <v>180.70411136290065</v>
      </c>
      <c r="AE80" s="6">
        <v>0.97814947255076401</v>
      </c>
      <c r="AF80" s="6">
        <f t="shared" si="5"/>
        <v>181.68226083545142</v>
      </c>
      <c r="AG80" s="2">
        <v>3.0556400000000001E-3</v>
      </c>
      <c r="AH80" s="2">
        <v>0.11331797</v>
      </c>
      <c r="AI80" s="6">
        <v>186.88326319197151</v>
      </c>
      <c r="AJ80" s="19">
        <v>0</v>
      </c>
      <c r="AK80" s="2">
        <v>3.0062399999999999E-3</v>
      </c>
      <c r="AL80" s="1">
        <v>0.63700000000000001</v>
      </c>
      <c r="AM80" s="1">
        <v>0.63700000000000001</v>
      </c>
      <c r="AN80" s="1">
        <v>0</v>
      </c>
      <c r="AO80" s="1">
        <v>1</v>
      </c>
      <c r="AP80" s="1">
        <v>0</v>
      </c>
      <c r="AQ80" s="1">
        <v>0</v>
      </c>
      <c r="AR80" s="1">
        <v>0</v>
      </c>
      <c r="AS80" s="1">
        <v>10</v>
      </c>
      <c r="AT80" s="1">
        <v>0</v>
      </c>
      <c r="AU80" s="3">
        <v>0.3</v>
      </c>
      <c r="AV80" s="8">
        <v>-9999.9</v>
      </c>
      <c r="AW80" s="8">
        <v>-9999.9</v>
      </c>
    </row>
    <row r="81" spans="1:49">
      <c r="A81" s="1" t="s">
        <v>108</v>
      </c>
      <c r="B81" s="1">
        <v>1900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2">
        <v>6.5267437299999997</v>
      </c>
      <c r="I81" s="2">
        <v>7.7629745400000001</v>
      </c>
      <c r="J81" s="2">
        <v>2.986492E-2</v>
      </c>
      <c r="K81" s="3">
        <v>41.15</v>
      </c>
      <c r="L81" s="3">
        <v>23.83</v>
      </c>
      <c r="M81" s="3">
        <v>18.03</v>
      </c>
      <c r="N81" s="3">
        <v>65.17</v>
      </c>
      <c r="O81" s="3">
        <v>4.84</v>
      </c>
      <c r="P81" s="1">
        <v>1.03</v>
      </c>
      <c r="Q81" s="1">
        <v>15.52</v>
      </c>
      <c r="R81" s="1">
        <v>1</v>
      </c>
      <c r="S81" s="1">
        <v>0</v>
      </c>
      <c r="T81" s="1">
        <f t="shared" si="4"/>
        <v>1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6">
        <v>184.8996252480357</v>
      </c>
      <c r="AE81" s="19">
        <v>1.2</v>
      </c>
      <c r="AF81" s="6">
        <f t="shared" si="5"/>
        <v>186.09962524803569</v>
      </c>
      <c r="AG81" s="2">
        <v>3.1535199999999999E-3</v>
      </c>
      <c r="AH81" s="2">
        <v>0.12276389</v>
      </c>
      <c r="AI81" s="6">
        <v>180.70411136290065</v>
      </c>
      <c r="AJ81" s="6">
        <v>0.97814947255076401</v>
      </c>
      <c r="AK81" s="2">
        <v>3.0556400000000001E-3</v>
      </c>
      <c r="AL81" s="1">
        <v>0.63700000000000001</v>
      </c>
      <c r="AM81" s="1">
        <v>0.63700000000000001</v>
      </c>
      <c r="AN81" s="1">
        <v>0</v>
      </c>
      <c r="AO81" s="1">
        <v>1</v>
      </c>
      <c r="AP81" s="1">
        <v>0</v>
      </c>
      <c r="AQ81" s="1">
        <v>0</v>
      </c>
      <c r="AR81" s="1">
        <v>0</v>
      </c>
      <c r="AS81" s="1">
        <v>20</v>
      </c>
      <c r="AT81" s="1">
        <v>0</v>
      </c>
      <c r="AU81" s="3">
        <v>0.3</v>
      </c>
      <c r="AV81" s="8">
        <v>-9999.9</v>
      </c>
      <c r="AW81" s="8">
        <v>-9999.9</v>
      </c>
    </row>
    <row r="82" spans="1:49">
      <c r="A82" s="1" t="s">
        <v>108</v>
      </c>
      <c r="B82" s="1">
        <v>1910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2">
        <v>6.8210202300000002</v>
      </c>
      <c r="I82" s="2">
        <v>7.9455731399999996</v>
      </c>
      <c r="J82" s="2">
        <v>1.8409189999999999E-2</v>
      </c>
      <c r="K82" s="3">
        <v>42.31</v>
      </c>
      <c r="L82" s="3">
        <v>24.69</v>
      </c>
      <c r="M82" s="3">
        <v>18.690000000000001</v>
      </c>
      <c r="N82" s="3">
        <v>66.03</v>
      </c>
      <c r="O82" s="3">
        <v>4.8</v>
      </c>
      <c r="P82" s="1">
        <v>0.82</v>
      </c>
      <c r="Q82" s="1">
        <v>20.25</v>
      </c>
      <c r="R82" s="1">
        <v>0.99</v>
      </c>
      <c r="S82" s="1">
        <v>0.01</v>
      </c>
      <c r="T82" s="1">
        <f t="shared" si="4"/>
        <v>0.99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6">
        <v>185.91186449680961</v>
      </c>
      <c r="AE82" s="6">
        <v>1.6387367995159507</v>
      </c>
      <c r="AF82" s="6">
        <f t="shared" si="5"/>
        <v>187.55060129632557</v>
      </c>
      <c r="AG82" s="2">
        <v>3.3092400000000002E-3</v>
      </c>
      <c r="AH82" s="2">
        <v>0.13563976999999999</v>
      </c>
      <c r="AI82" s="6">
        <v>184.8996252480357</v>
      </c>
      <c r="AJ82" s="19">
        <v>1.2</v>
      </c>
      <c r="AK82" s="2">
        <v>3.1535199999999999E-3</v>
      </c>
      <c r="AL82" s="1">
        <v>0.63700000000000001</v>
      </c>
      <c r="AM82" s="1">
        <v>0.63700000000000001</v>
      </c>
      <c r="AN82" s="1">
        <v>0</v>
      </c>
      <c r="AO82" s="1">
        <v>1</v>
      </c>
      <c r="AP82" s="1">
        <v>0</v>
      </c>
      <c r="AQ82" s="1">
        <v>0</v>
      </c>
      <c r="AR82" s="1">
        <v>0</v>
      </c>
      <c r="AS82" s="1">
        <v>30</v>
      </c>
      <c r="AT82" s="1">
        <v>0</v>
      </c>
      <c r="AU82" s="3">
        <v>0.3</v>
      </c>
      <c r="AV82" s="8">
        <v>-9999.9</v>
      </c>
      <c r="AW82" s="8">
        <v>-9999.9</v>
      </c>
    </row>
    <row r="83" spans="1:49">
      <c r="A83" s="1" t="s">
        <v>108</v>
      </c>
      <c r="B83" s="1">
        <v>1920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2">
        <v>7.0034381200000002</v>
      </c>
      <c r="I83" s="2">
        <v>8.1389852099999995</v>
      </c>
      <c r="J83" s="2">
        <v>6.1397500000000002E-3</v>
      </c>
      <c r="K83" s="3">
        <v>38.79</v>
      </c>
      <c r="L83" s="3">
        <v>25.34</v>
      </c>
      <c r="M83" s="3">
        <v>18.399999999999999</v>
      </c>
      <c r="N83" s="3">
        <v>61.96</v>
      </c>
      <c r="O83" s="3">
        <v>6.6</v>
      </c>
      <c r="P83" s="1">
        <v>-0.15</v>
      </c>
      <c r="Q83" s="1">
        <v>24.27</v>
      </c>
      <c r="R83" s="1">
        <v>0.99</v>
      </c>
      <c r="S83" s="1">
        <v>0.01</v>
      </c>
      <c r="T83" s="1">
        <f t="shared" si="4"/>
        <v>0.99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1</v>
      </c>
      <c r="AC83" s="1">
        <v>0</v>
      </c>
      <c r="AD83" s="6">
        <v>230.8967436010104</v>
      </c>
      <c r="AE83" s="19">
        <v>3</v>
      </c>
      <c r="AF83" s="6">
        <f t="shared" si="5"/>
        <v>233.8967436010104</v>
      </c>
      <c r="AG83" s="2">
        <v>3.55485E-3</v>
      </c>
      <c r="AH83" s="2">
        <v>0.13522448000000001</v>
      </c>
      <c r="AI83" s="6">
        <v>185.91186449680961</v>
      </c>
      <c r="AJ83" s="6">
        <v>1.6387367995159507</v>
      </c>
      <c r="AK83" s="2">
        <v>3.3092400000000002E-3</v>
      </c>
      <c r="AL83" s="1">
        <v>0.63</v>
      </c>
      <c r="AM83" s="1">
        <v>0.63700000000000001</v>
      </c>
      <c r="AN83" s="1">
        <v>0</v>
      </c>
      <c r="AO83" s="1">
        <v>1</v>
      </c>
      <c r="AP83" s="1">
        <v>0</v>
      </c>
      <c r="AQ83" s="1">
        <v>0</v>
      </c>
      <c r="AR83" s="1">
        <v>0</v>
      </c>
      <c r="AS83" s="1">
        <v>40</v>
      </c>
      <c r="AT83" s="1">
        <v>3</v>
      </c>
      <c r="AU83" s="3">
        <v>0.3</v>
      </c>
      <c r="AV83" s="8">
        <v>-9999.9</v>
      </c>
      <c r="AW83" s="8">
        <v>-9999.9</v>
      </c>
    </row>
    <row r="84" spans="1:49">
      <c r="A84" s="1" t="s">
        <v>108</v>
      </c>
      <c r="B84" s="1">
        <v>1930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2">
        <v>7.0646479099999997</v>
      </c>
      <c r="I84" s="2">
        <v>8.2510455799999995</v>
      </c>
      <c r="J84" s="2">
        <v>8.3370999999999998E-4</v>
      </c>
      <c r="K84" s="3">
        <v>39.21</v>
      </c>
      <c r="L84" s="3">
        <v>21.02</v>
      </c>
      <c r="M84" s="3">
        <v>18.829999999999998</v>
      </c>
      <c r="N84" s="3">
        <v>61.97</v>
      </c>
      <c r="O84" s="3">
        <v>7.09</v>
      </c>
      <c r="P84" s="1">
        <v>1.75</v>
      </c>
      <c r="Q84" s="1">
        <v>28.82</v>
      </c>
      <c r="R84" s="1">
        <v>0.99</v>
      </c>
      <c r="S84" s="1">
        <v>0.01</v>
      </c>
      <c r="T84" s="1">
        <f t="shared" si="4"/>
        <v>0.99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1</v>
      </c>
      <c r="AD84" s="6">
        <v>373.62327725899394</v>
      </c>
      <c r="AE84" s="6">
        <v>4.8858428564637659</v>
      </c>
      <c r="AF84" s="6">
        <f t="shared" si="5"/>
        <v>378.50912011545768</v>
      </c>
      <c r="AG84" s="2">
        <v>2.75531E-3</v>
      </c>
      <c r="AH84" s="2">
        <v>0.12033417</v>
      </c>
      <c r="AI84" s="6">
        <v>230.8967436010104</v>
      </c>
      <c r="AJ84" s="19">
        <v>3</v>
      </c>
      <c r="AK84" s="2">
        <v>3.55485E-3</v>
      </c>
      <c r="AL84" s="1">
        <v>0.67800000000000005</v>
      </c>
      <c r="AM84" s="1">
        <v>0.63</v>
      </c>
      <c r="AN84" s="1">
        <v>0</v>
      </c>
      <c r="AO84" s="1">
        <v>1</v>
      </c>
      <c r="AP84" s="1">
        <v>0</v>
      </c>
      <c r="AQ84" s="1">
        <v>0</v>
      </c>
      <c r="AR84" s="1">
        <v>0</v>
      </c>
      <c r="AS84" s="1">
        <v>50</v>
      </c>
      <c r="AT84" s="1">
        <v>5</v>
      </c>
      <c r="AU84" s="3">
        <v>0.3</v>
      </c>
      <c r="AV84" s="8">
        <v>-9999.9</v>
      </c>
      <c r="AW84" s="8">
        <v>-9999.9</v>
      </c>
    </row>
    <row r="85" spans="1:49">
      <c r="A85" s="1" t="s">
        <v>95</v>
      </c>
      <c r="B85" s="1">
        <v>1880</v>
      </c>
      <c r="C85" s="1">
        <v>0.28999999999999998</v>
      </c>
      <c r="D85" s="1">
        <v>0</v>
      </c>
      <c r="E85" s="1">
        <v>0</v>
      </c>
      <c r="F85" s="1">
        <v>0</v>
      </c>
      <c r="G85" s="1">
        <v>0.28999999999999998</v>
      </c>
      <c r="H85" s="2">
        <v>7.39157552</v>
      </c>
      <c r="I85" s="2">
        <v>7.5392078900000001</v>
      </c>
      <c r="J85" s="2">
        <v>1.104714E-2</v>
      </c>
      <c r="K85" s="3">
        <v>35.119999999999997</v>
      </c>
      <c r="L85" s="3">
        <v>21.48</v>
      </c>
      <c r="M85" s="3">
        <v>14</v>
      </c>
      <c r="N85" s="3">
        <v>49.72</v>
      </c>
      <c r="O85" s="3">
        <v>9.7799999999999994</v>
      </c>
      <c r="P85" s="1">
        <v>1.1499999999999999</v>
      </c>
      <c r="Q85" s="1">
        <v>39.33</v>
      </c>
      <c r="R85" s="1">
        <v>0.36</v>
      </c>
      <c r="S85" s="1">
        <v>0.62</v>
      </c>
      <c r="T85" s="1">
        <v>0</v>
      </c>
      <c r="U85" s="1">
        <v>0</v>
      </c>
      <c r="V85" s="1">
        <v>9.8000000000000004E-2</v>
      </c>
      <c r="W85" s="1">
        <v>1</v>
      </c>
      <c r="X85" s="1">
        <v>9.8000000000000004E-2</v>
      </c>
      <c r="Y85" s="1">
        <v>1</v>
      </c>
      <c r="Z85" s="1">
        <v>1</v>
      </c>
      <c r="AA85" s="1">
        <v>0</v>
      </c>
      <c r="AB85" s="1">
        <v>0</v>
      </c>
      <c r="AC85" s="1">
        <v>0</v>
      </c>
      <c r="AD85" s="6">
        <v>473.08073713874961</v>
      </c>
      <c r="AE85" s="6">
        <v>5.928621876480582</v>
      </c>
      <c r="AF85" s="6">
        <f t="shared" si="5"/>
        <v>479.00935901523019</v>
      </c>
      <c r="AG85" s="2">
        <v>2.1888599999999999E-3</v>
      </c>
      <c r="AH85" s="2">
        <v>0.38891467000000002</v>
      </c>
      <c r="AI85" s="6">
        <v>490.53510129905095</v>
      </c>
      <c r="AJ85" s="6">
        <v>4.2519122299252876</v>
      </c>
      <c r="AK85" s="2">
        <v>1.9489500000000001E-3</v>
      </c>
      <c r="AL85" s="1">
        <v>0.34200000000000003</v>
      </c>
      <c r="AM85" s="1">
        <v>0.49399999999999999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2</v>
      </c>
      <c r="AU85" s="3">
        <v>0.1</v>
      </c>
      <c r="AV85" s="8">
        <v>11.84394433175977</v>
      </c>
      <c r="AW85" s="8">
        <v>9.2686791411455882</v>
      </c>
    </row>
    <row r="86" spans="1:49">
      <c r="A86" s="1" t="s">
        <v>95</v>
      </c>
      <c r="B86" s="1">
        <v>1890</v>
      </c>
      <c r="C86" s="1">
        <v>0.3</v>
      </c>
      <c r="D86" s="1">
        <v>0</v>
      </c>
      <c r="E86" s="1">
        <v>0</v>
      </c>
      <c r="F86" s="1">
        <v>0</v>
      </c>
      <c r="G86" s="1">
        <v>0.3</v>
      </c>
      <c r="H86" s="2">
        <v>7.5014411799999996</v>
      </c>
      <c r="I86" s="2">
        <v>7.6207491999999997</v>
      </c>
      <c r="J86" s="2">
        <v>1.0751210000000001E-2</v>
      </c>
      <c r="K86" s="3">
        <v>35.22</v>
      </c>
      <c r="L86" s="3">
        <v>22.03</v>
      </c>
      <c r="M86" s="3">
        <v>15.05</v>
      </c>
      <c r="N86" s="3">
        <v>50.19</v>
      </c>
      <c r="O86" s="3">
        <v>10.86</v>
      </c>
      <c r="P86" s="1">
        <v>1.18</v>
      </c>
      <c r="Q86" s="1">
        <v>43.38</v>
      </c>
      <c r="R86" s="1">
        <v>0.36</v>
      </c>
      <c r="S86" s="1">
        <v>0.62</v>
      </c>
      <c r="T86" s="1">
        <v>0</v>
      </c>
      <c r="U86" s="1">
        <v>0</v>
      </c>
      <c r="V86" s="1">
        <v>0.19600000000000001</v>
      </c>
      <c r="W86" s="1">
        <v>1</v>
      </c>
      <c r="X86" s="1">
        <v>0.19600000000000001</v>
      </c>
      <c r="Y86" s="1">
        <v>1</v>
      </c>
      <c r="Z86" s="1">
        <v>0</v>
      </c>
      <c r="AA86" s="1">
        <v>1</v>
      </c>
      <c r="AB86" s="1">
        <v>0</v>
      </c>
      <c r="AC86" s="1">
        <v>0</v>
      </c>
      <c r="AD86" s="6">
        <v>457.77643653738738</v>
      </c>
      <c r="AE86" s="6">
        <v>7.0914976282820232</v>
      </c>
      <c r="AF86" s="6">
        <f t="shared" si="5"/>
        <v>464.8679341656694</v>
      </c>
      <c r="AG86" s="2">
        <v>3.4688200000000001E-3</v>
      </c>
      <c r="AH86" s="2">
        <v>0.38622394999999998</v>
      </c>
      <c r="AI86" s="6">
        <v>473.08073713874961</v>
      </c>
      <c r="AJ86" s="6">
        <v>5.928621876480582</v>
      </c>
      <c r="AK86" s="2">
        <v>2.1888599999999999E-3</v>
      </c>
      <c r="AL86" s="1">
        <v>0.32900000000000001</v>
      </c>
      <c r="AM86" s="1">
        <v>0.34200000000000003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10</v>
      </c>
      <c r="AT86" s="1">
        <v>3</v>
      </c>
      <c r="AU86" s="3">
        <v>0.1</v>
      </c>
      <c r="AV86" s="8">
        <v>11.69483019920137</v>
      </c>
      <c r="AW86" s="8">
        <v>11.84394433175977</v>
      </c>
    </row>
    <row r="87" spans="1:49">
      <c r="A87" s="1" t="s">
        <v>95</v>
      </c>
      <c r="B87" s="1">
        <v>1900</v>
      </c>
      <c r="C87" s="1">
        <v>0.39</v>
      </c>
      <c r="D87" s="1">
        <v>0</v>
      </c>
      <c r="E87" s="1">
        <v>0</v>
      </c>
      <c r="F87" s="1">
        <v>0</v>
      </c>
      <c r="G87" s="1">
        <v>0.39</v>
      </c>
      <c r="H87" s="2">
        <v>7.6083794400000002</v>
      </c>
      <c r="I87" s="2">
        <v>7.7629745400000001</v>
      </c>
      <c r="J87" s="2">
        <v>1.0106830000000001E-2</v>
      </c>
      <c r="K87" s="3">
        <v>34.979999999999997</v>
      </c>
      <c r="L87" s="3">
        <v>21.85</v>
      </c>
      <c r="M87" s="3">
        <v>15.54</v>
      </c>
      <c r="N87" s="3">
        <v>51.92</v>
      </c>
      <c r="O87" s="3">
        <v>10.8</v>
      </c>
      <c r="P87" s="1">
        <v>1.24</v>
      </c>
      <c r="Q87" s="1">
        <v>47.26</v>
      </c>
      <c r="R87" s="1">
        <v>0.36</v>
      </c>
      <c r="S87" s="1">
        <v>0.61</v>
      </c>
      <c r="T87" s="1">
        <v>0</v>
      </c>
      <c r="U87" s="1">
        <v>0</v>
      </c>
      <c r="V87" s="1">
        <v>0.307</v>
      </c>
      <c r="W87" s="1">
        <v>1</v>
      </c>
      <c r="X87" s="1">
        <v>0.307</v>
      </c>
      <c r="Y87" s="1">
        <v>1</v>
      </c>
      <c r="Z87" s="1">
        <v>0</v>
      </c>
      <c r="AA87" s="1">
        <v>0</v>
      </c>
      <c r="AB87" s="1">
        <v>0</v>
      </c>
      <c r="AC87" s="1">
        <v>0</v>
      </c>
      <c r="AD87" s="6">
        <v>455.76135377287432</v>
      </c>
      <c r="AE87" s="6">
        <v>9.0150741017051299</v>
      </c>
      <c r="AF87" s="6">
        <f t="shared" si="5"/>
        <v>464.77642787457944</v>
      </c>
      <c r="AG87" s="2">
        <v>3.3456100000000002E-3</v>
      </c>
      <c r="AH87" s="2">
        <v>0.40787157000000002</v>
      </c>
      <c r="AI87" s="6">
        <v>457.77643653738738</v>
      </c>
      <c r="AJ87" s="6">
        <v>7.0914976282820232</v>
      </c>
      <c r="AK87" s="2">
        <v>3.4688200000000001E-3</v>
      </c>
      <c r="AL87" s="1">
        <v>0.308</v>
      </c>
      <c r="AM87" s="1">
        <v>0.32900000000000001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20</v>
      </c>
      <c r="AT87" s="1">
        <v>4</v>
      </c>
      <c r="AU87" s="3">
        <v>0.1</v>
      </c>
      <c r="AV87" s="8">
        <v>14.22124165190132</v>
      </c>
      <c r="AW87" s="8">
        <v>11.69483019920137</v>
      </c>
    </row>
    <row r="88" spans="1:49">
      <c r="A88" s="1" t="s">
        <v>95</v>
      </c>
      <c r="B88" s="1">
        <v>1910</v>
      </c>
      <c r="C88" s="1">
        <v>0.39</v>
      </c>
      <c r="D88" s="1">
        <v>0</v>
      </c>
      <c r="E88" s="1">
        <v>0</v>
      </c>
      <c r="F88" s="1">
        <v>0</v>
      </c>
      <c r="G88" s="1">
        <v>0.39</v>
      </c>
      <c r="H88" s="2">
        <v>7.7089403900000004</v>
      </c>
      <c r="I88" s="2">
        <v>7.9455731399999996</v>
      </c>
      <c r="J88" s="2">
        <v>4.2098400000000003E-3</v>
      </c>
      <c r="K88" s="3">
        <v>33.83</v>
      </c>
      <c r="L88" s="3">
        <v>21.95</v>
      </c>
      <c r="M88" s="3">
        <v>15</v>
      </c>
      <c r="N88" s="3">
        <v>51.74</v>
      </c>
      <c r="O88" s="3">
        <v>10.84</v>
      </c>
      <c r="P88" s="1">
        <v>1.39</v>
      </c>
      <c r="Q88" s="1">
        <v>50.97</v>
      </c>
      <c r="R88" s="1">
        <v>0.37</v>
      </c>
      <c r="S88" s="1">
        <v>0.6</v>
      </c>
      <c r="T88" s="1">
        <v>0</v>
      </c>
      <c r="U88" s="1">
        <v>0</v>
      </c>
      <c r="V88" s="18">
        <v>0.373</v>
      </c>
      <c r="W88" s="18">
        <v>1</v>
      </c>
      <c r="X88" s="18">
        <v>0.373</v>
      </c>
      <c r="Y88" s="18">
        <v>1</v>
      </c>
      <c r="Z88" s="1">
        <v>0</v>
      </c>
      <c r="AA88" s="1">
        <v>0</v>
      </c>
      <c r="AB88" s="1">
        <v>0</v>
      </c>
      <c r="AC88" s="1">
        <v>0</v>
      </c>
      <c r="AD88" s="6">
        <v>437.71226545323606</v>
      </c>
      <c r="AE88" s="6">
        <v>11.008718097479376</v>
      </c>
      <c r="AF88" s="6">
        <f t="shared" si="5"/>
        <v>448.72098355071546</v>
      </c>
      <c r="AG88" s="2">
        <v>3.82322E-3</v>
      </c>
      <c r="AH88" s="2">
        <v>0.41869789000000002</v>
      </c>
      <c r="AI88" s="6">
        <v>455.76135377287432</v>
      </c>
      <c r="AJ88" s="6">
        <v>9.0150741017051299</v>
      </c>
      <c r="AK88" s="2">
        <v>3.3456100000000002E-3</v>
      </c>
      <c r="AL88" s="1">
        <v>0.28399999999999997</v>
      </c>
      <c r="AM88" s="1">
        <v>0.308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30</v>
      </c>
      <c r="AT88" s="1">
        <v>3</v>
      </c>
      <c r="AU88" s="3">
        <v>0.1</v>
      </c>
      <c r="AV88" s="8">
        <v>15.030909971839224</v>
      </c>
      <c r="AW88" s="8">
        <v>14.22124165190132</v>
      </c>
    </row>
    <row r="89" spans="1:49">
      <c r="A89" s="1" t="s">
        <v>95</v>
      </c>
      <c r="B89" s="1">
        <v>1920</v>
      </c>
      <c r="C89" s="1">
        <v>0.23</v>
      </c>
      <c r="D89" s="1">
        <v>0.76</v>
      </c>
      <c r="E89" s="1">
        <v>0</v>
      </c>
      <c r="F89" s="1">
        <v>0.11</v>
      </c>
      <c r="G89" s="1">
        <v>1.1000000000000001</v>
      </c>
      <c r="H89" s="2">
        <v>7.7509504500000004</v>
      </c>
      <c r="I89" s="2">
        <v>8.1389852099999995</v>
      </c>
      <c r="J89" s="2">
        <v>1.1181689999999999E-2</v>
      </c>
      <c r="K89" s="3">
        <v>32.6</v>
      </c>
      <c r="L89" s="3">
        <v>21.28</v>
      </c>
      <c r="M89" s="3">
        <v>15.14</v>
      </c>
      <c r="N89" s="3">
        <v>51.63</v>
      </c>
      <c r="O89" s="3">
        <v>10.210000000000001</v>
      </c>
      <c r="P89" s="1">
        <v>1.5</v>
      </c>
      <c r="Q89" s="1">
        <v>54.5</v>
      </c>
      <c r="R89" s="1">
        <v>0.39</v>
      </c>
      <c r="S89" s="1">
        <v>0.57999999999999996</v>
      </c>
      <c r="T89" s="1">
        <v>0</v>
      </c>
      <c r="U89" s="1">
        <v>1</v>
      </c>
      <c r="V89" s="1">
        <v>0.72</v>
      </c>
      <c r="W89" s="1">
        <v>1</v>
      </c>
      <c r="X89" s="1">
        <v>0.72</v>
      </c>
      <c r="Y89" s="1">
        <v>1</v>
      </c>
      <c r="Z89" s="1">
        <v>0</v>
      </c>
      <c r="AA89" s="1">
        <v>0</v>
      </c>
      <c r="AB89" s="1">
        <v>1</v>
      </c>
      <c r="AC89" s="1">
        <v>0</v>
      </c>
      <c r="AD89" s="6">
        <v>705.55481468563744</v>
      </c>
      <c r="AE89" s="6">
        <v>17.939538175887076</v>
      </c>
      <c r="AF89" s="6">
        <f t="shared" si="5"/>
        <v>723.49435286152448</v>
      </c>
      <c r="AG89" s="2">
        <v>4.4895400000000002E-3</v>
      </c>
      <c r="AH89" s="2">
        <v>0.46292619000000002</v>
      </c>
      <c r="AI89" s="6">
        <v>437.71226545323606</v>
      </c>
      <c r="AJ89" s="6">
        <v>11.008718097479376</v>
      </c>
      <c r="AK89" s="2">
        <v>3.82322E-3</v>
      </c>
      <c r="AL89" s="1">
        <v>0.23599999999999999</v>
      </c>
      <c r="AM89" s="1">
        <v>0.28399999999999997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40</v>
      </c>
      <c r="AT89" s="1">
        <v>2</v>
      </c>
      <c r="AU89" s="3">
        <v>0.1</v>
      </c>
      <c r="AV89" s="8">
        <v>24.140961330009674</v>
      </c>
      <c r="AW89" s="8">
        <v>15.030909971839224</v>
      </c>
    </row>
    <row r="90" spans="1:49">
      <c r="A90" s="1" t="s">
        <v>95</v>
      </c>
      <c r="B90" s="1">
        <v>1930</v>
      </c>
      <c r="C90" s="1">
        <v>0.24</v>
      </c>
      <c r="D90" s="1">
        <v>0.79</v>
      </c>
      <c r="E90" s="1">
        <v>0</v>
      </c>
      <c r="F90" s="1">
        <v>0.12</v>
      </c>
      <c r="G90" s="1">
        <v>1.1499999999999999</v>
      </c>
      <c r="H90" s="2">
        <v>7.8621468700000001</v>
      </c>
      <c r="I90" s="2">
        <v>8.2510455799999995</v>
      </c>
      <c r="J90" s="2">
        <v>2.8746279999999999E-2</v>
      </c>
      <c r="K90" s="3">
        <v>30.63</v>
      </c>
      <c r="L90" s="3">
        <v>20.100000000000001</v>
      </c>
      <c r="M90" s="3">
        <v>14.9</v>
      </c>
      <c r="N90" s="3">
        <v>51.56</v>
      </c>
      <c r="O90" s="3">
        <v>10.35</v>
      </c>
      <c r="P90" s="1">
        <v>1.42</v>
      </c>
      <c r="Q90" s="1">
        <v>57.85</v>
      </c>
      <c r="R90" s="1">
        <v>0.43</v>
      </c>
      <c r="S90" s="1">
        <v>0.53</v>
      </c>
      <c r="T90" s="1">
        <v>0</v>
      </c>
      <c r="U90" s="1">
        <v>1</v>
      </c>
      <c r="V90" s="1">
        <v>0.752</v>
      </c>
      <c r="W90" s="1">
        <v>1</v>
      </c>
      <c r="X90" s="1">
        <v>0.752</v>
      </c>
      <c r="Y90" s="1">
        <v>1</v>
      </c>
      <c r="Z90" s="1">
        <v>0</v>
      </c>
      <c r="AA90" s="1">
        <v>0</v>
      </c>
      <c r="AB90" s="1">
        <v>0</v>
      </c>
      <c r="AC90" s="1">
        <v>1</v>
      </c>
      <c r="AD90" s="6">
        <v>779.69025838549192</v>
      </c>
      <c r="AE90" s="6">
        <v>17.166561346493339</v>
      </c>
      <c r="AF90" s="6">
        <f t="shared" si="5"/>
        <v>796.8568197319853</v>
      </c>
      <c r="AG90" s="2">
        <v>8.3774799999999996E-3</v>
      </c>
      <c r="AH90" s="2">
        <v>0.47687561000000001</v>
      </c>
      <c r="AI90" s="6">
        <v>705.55481468563744</v>
      </c>
      <c r="AJ90" s="6">
        <v>17.939538175887076</v>
      </c>
      <c r="AK90" s="2">
        <v>4.4895400000000002E-3</v>
      </c>
      <c r="AL90" s="1">
        <v>0.20599999999999999</v>
      </c>
      <c r="AM90" s="1">
        <v>0.23599999999999999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50</v>
      </c>
      <c r="AT90" s="1">
        <v>2</v>
      </c>
      <c r="AU90" s="3">
        <v>0.1</v>
      </c>
      <c r="AV90" s="8">
        <v>24.668843767367907</v>
      </c>
      <c r="AW90" s="8">
        <v>24.140961330009674</v>
      </c>
    </row>
    <row r="91" spans="1:49">
      <c r="A91" s="1" t="s">
        <v>96</v>
      </c>
      <c r="B91" s="1">
        <v>1880</v>
      </c>
      <c r="C91" s="1">
        <v>0.81</v>
      </c>
      <c r="D91" s="1">
        <v>0.04</v>
      </c>
      <c r="E91" s="1">
        <v>0.22</v>
      </c>
      <c r="F91" s="1">
        <v>0</v>
      </c>
      <c r="G91" s="1">
        <v>1.07</v>
      </c>
      <c r="H91" s="2">
        <v>6.9569644000000004</v>
      </c>
      <c r="I91" s="2">
        <v>7.5392078900000001</v>
      </c>
      <c r="J91" s="2">
        <v>1.0398019999999999E-2</v>
      </c>
      <c r="K91" s="3">
        <v>34.849699999999999</v>
      </c>
      <c r="L91" s="3">
        <v>21.88</v>
      </c>
      <c r="M91" s="3">
        <v>15.1</v>
      </c>
      <c r="N91" s="3">
        <v>48.97</v>
      </c>
      <c r="O91" s="3">
        <v>11.82</v>
      </c>
      <c r="P91" s="1">
        <v>1.01</v>
      </c>
      <c r="Q91" s="1">
        <v>33.39</v>
      </c>
      <c r="R91" s="1">
        <v>0</v>
      </c>
      <c r="S91" s="1">
        <v>1</v>
      </c>
      <c r="T91" s="1">
        <f t="shared" ref="T91:T96" si="6">MAX(R91:S91)</f>
        <v>1</v>
      </c>
      <c r="U91" s="1">
        <v>0</v>
      </c>
      <c r="V91" s="18">
        <v>0.18099999999999999</v>
      </c>
      <c r="W91" s="18">
        <v>1</v>
      </c>
      <c r="X91" s="18">
        <v>0.18099999999999999</v>
      </c>
      <c r="Y91" s="18">
        <v>1</v>
      </c>
      <c r="Z91" s="1">
        <v>1</v>
      </c>
      <c r="AA91" s="1">
        <v>0</v>
      </c>
      <c r="AB91" s="1">
        <v>0</v>
      </c>
      <c r="AC91" s="1">
        <v>0</v>
      </c>
      <c r="AD91" s="6">
        <v>596.23509059773664</v>
      </c>
      <c r="AE91" s="6">
        <v>42.992054829657704</v>
      </c>
      <c r="AF91" s="6">
        <f t="shared" si="5"/>
        <v>639.22714542739436</v>
      </c>
      <c r="AG91" s="2">
        <v>2.2981500000000001E-3</v>
      </c>
      <c r="AH91" s="2">
        <v>0.41077416999999999</v>
      </c>
      <c r="AI91" s="6">
        <v>605.68284147190047</v>
      </c>
      <c r="AJ91" s="19">
        <v>41.123470181326994</v>
      </c>
      <c r="AK91" s="2">
        <v>3.1668600000000001E-3</v>
      </c>
      <c r="AL91" s="1">
        <v>0.496</v>
      </c>
      <c r="AM91" s="1">
        <v>0.496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1</v>
      </c>
      <c r="AU91" s="3">
        <v>0.04</v>
      </c>
      <c r="AV91" s="8">
        <v>10.506918738652324</v>
      </c>
      <c r="AW91" s="8">
        <v>9.4867082977779358</v>
      </c>
    </row>
    <row r="92" spans="1:49">
      <c r="A92" s="1" t="s">
        <v>96</v>
      </c>
      <c r="B92" s="1">
        <v>1890</v>
      </c>
      <c r="C92" s="1">
        <v>0.79</v>
      </c>
      <c r="D92" s="1">
        <v>0.05</v>
      </c>
      <c r="E92" s="1">
        <v>0.11</v>
      </c>
      <c r="F92" s="1">
        <v>0</v>
      </c>
      <c r="G92" s="1">
        <v>0.95</v>
      </c>
      <c r="H92" s="2">
        <v>7.0604076899999999</v>
      </c>
      <c r="I92" s="2">
        <v>7.6207491999999997</v>
      </c>
      <c r="J92" s="2">
        <v>1.1322850000000001E-2</v>
      </c>
      <c r="K92" s="3">
        <v>35.86</v>
      </c>
      <c r="L92" s="3">
        <v>22.54</v>
      </c>
      <c r="M92" s="3">
        <v>13.64</v>
      </c>
      <c r="N92" s="3">
        <v>47.92</v>
      </c>
      <c r="O92" s="3">
        <v>13.89</v>
      </c>
      <c r="P92" s="1">
        <v>0.4</v>
      </c>
      <c r="Q92" s="1">
        <v>37.659999999999997</v>
      </c>
      <c r="R92" s="1">
        <v>0</v>
      </c>
      <c r="S92" s="1">
        <v>1</v>
      </c>
      <c r="T92" s="1">
        <f t="shared" si="6"/>
        <v>1</v>
      </c>
      <c r="U92" s="1">
        <v>0</v>
      </c>
      <c r="V92" s="1">
        <v>0.18099999999999999</v>
      </c>
      <c r="W92" s="1">
        <v>1</v>
      </c>
      <c r="X92" s="1">
        <v>0.18099999999999999</v>
      </c>
      <c r="Y92" s="1">
        <v>1</v>
      </c>
      <c r="Z92" s="1">
        <v>0</v>
      </c>
      <c r="AA92" s="1">
        <v>1</v>
      </c>
      <c r="AB92" s="1">
        <v>0</v>
      </c>
      <c r="AC92" s="1">
        <v>0</v>
      </c>
      <c r="AD92" s="6">
        <v>637.25055432372505</v>
      </c>
      <c r="AE92" s="6">
        <v>46.002217294900227</v>
      </c>
      <c r="AF92" s="6">
        <f t="shared" si="5"/>
        <v>683.25277161862527</v>
      </c>
      <c r="AG92" s="2">
        <v>4.4950700000000003E-3</v>
      </c>
      <c r="AH92" s="2">
        <v>0.39326177000000001</v>
      </c>
      <c r="AI92" s="6">
        <v>596.23509059773664</v>
      </c>
      <c r="AJ92" s="6">
        <v>42.992054829657704</v>
      </c>
      <c r="AK92" s="2">
        <v>2.2981500000000001E-3</v>
      </c>
      <c r="AL92" s="1">
        <v>0.496</v>
      </c>
      <c r="AM92" s="1">
        <v>0.496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10</v>
      </c>
      <c r="AT92" s="1">
        <v>2</v>
      </c>
      <c r="AU92" s="3">
        <v>0.04</v>
      </c>
      <c r="AV92" s="8">
        <v>11.37028824833703</v>
      </c>
      <c r="AW92" s="8">
        <v>10.506918738652324</v>
      </c>
    </row>
    <row r="93" spans="1:49">
      <c r="A93" s="1" t="s">
        <v>96</v>
      </c>
      <c r="B93" s="1">
        <v>1900</v>
      </c>
      <c r="C93" s="1">
        <v>0.91</v>
      </c>
      <c r="D93" s="1">
        <v>0.05</v>
      </c>
      <c r="E93" s="1">
        <v>0.28000000000000003</v>
      </c>
      <c r="F93" s="1">
        <v>0</v>
      </c>
      <c r="G93" s="1">
        <v>1.24</v>
      </c>
      <c r="H93" s="2">
        <v>7.17300001</v>
      </c>
      <c r="I93" s="2">
        <v>7.7629745400000001</v>
      </c>
      <c r="J93" s="2">
        <v>8.6601600000000001E-3</v>
      </c>
      <c r="K93" s="3">
        <v>35.549999999999997</v>
      </c>
      <c r="L93" s="3">
        <v>22.46</v>
      </c>
      <c r="M93" s="3">
        <v>14.96</v>
      </c>
      <c r="N93" s="3">
        <v>48.3</v>
      </c>
      <c r="O93" s="3">
        <v>14.42</v>
      </c>
      <c r="P93" s="1">
        <v>1.1100000000000001</v>
      </c>
      <c r="Q93" s="1">
        <v>41.78</v>
      </c>
      <c r="R93" s="1">
        <v>0</v>
      </c>
      <c r="S93" s="1">
        <v>1</v>
      </c>
      <c r="T93" s="1">
        <f t="shared" si="6"/>
        <v>1</v>
      </c>
      <c r="U93" s="1">
        <v>0</v>
      </c>
      <c r="V93" s="1">
        <v>0.42099999999999999</v>
      </c>
      <c r="W93" s="1">
        <v>1</v>
      </c>
      <c r="X93" s="1">
        <v>0.42099999999999999</v>
      </c>
      <c r="Y93" s="1">
        <v>1</v>
      </c>
      <c r="Z93" s="1">
        <v>0</v>
      </c>
      <c r="AA93" s="1">
        <v>0</v>
      </c>
      <c r="AB93" s="1">
        <v>0</v>
      </c>
      <c r="AC93" s="1">
        <v>0</v>
      </c>
      <c r="AD93" s="6">
        <v>673.60039761431426</v>
      </c>
      <c r="AE93" s="6">
        <v>44.664015904572572</v>
      </c>
      <c r="AF93" s="6">
        <f t="shared" si="5"/>
        <v>718.26441351888684</v>
      </c>
      <c r="AG93" s="2">
        <v>3.5289599999999998E-3</v>
      </c>
      <c r="AH93" s="2">
        <v>0.42688125999999998</v>
      </c>
      <c r="AI93" s="6">
        <v>637.25055432372505</v>
      </c>
      <c r="AJ93" s="6">
        <v>46.002217294900227</v>
      </c>
      <c r="AK93" s="2">
        <v>4.4950700000000003E-3</v>
      </c>
      <c r="AL93" s="1">
        <v>0.40799999999999997</v>
      </c>
      <c r="AM93" s="1">
        <v>0.496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20</v>
      </c>
      <c r="AT93" s="1">
        <v>4</v>
      </c>
      <c r="AU93" s="3">
        <v>0.04</v>
      </c>
      <c r="AV93" s="8">
        <v>14.479125248508947</v>
      </c>
      <c r="AW93" s="8">
        <v>11.37028824833703</v>
      </c>
    </row>
    <row r="94" spans="1:49">
      <c r="A94" s="1" t="s">
        <v>96</v>
      </c>
      <c r="B94" s="1">
        <v>1910</v>
      </c>
      <c r="C94" s="1">
        <v>0.86</v>
      </c>
      <c r="D94" s="1">
        <v>0.05</v>
      </c>
      <c r="E94" s="1">
        <v>0.27</v>
      </c>
      <c r="F94" s="1">
        <v>0</v>
      </c>
      <c r="G94" s="1">
        <v>1.18</v>
      </c>
      <c r="H94" s="2">
        <v>7.2592287200000003</v>
      </c>
      <c r="I94" s="2">
        <v>7.9455731399999996</v>
      </c>
      <c r="J94" s="2">
        <v>1.5355499999999999E-2</v>
      </c>
      <c r="K94" s="3">
        <v>35.36</v>
      </c>
      <c r="L94" s="3">
        <v>22.99</v>
      </c>
      <c r="M94" s="3">
        <v>14.57</v>
      </c>
      <c r="N94" s="3">
        <v>47.3</v>
      </c>
      <c r="O94" s="3">
        <v>14.21</v>
      </c>
      <c r="P94" s="1">
        <v>0.67</v>
      </c>
      <c r="Q94" s="1">
        <v>45.73</v>
      </c>
      <c r="R94" s="1">
        <v>0</v>
      </c>
      <c r="S94" s="1">
        <v>1</v>
      </c>
      <c r="T94" s="1">
        <f t="shared" si="6"/>
        <v>1</v>
      </c>
      <c r="U94" s="1">
        <v>1</v>
      </c>
      <c r="V94" s="1">
        <v>0.33</v>
      </c>
      <c r="W94" s="1">
        <v>1</v>
      </c>
      <c r="X94" s="1">
        <v>0.33</v>
      </c>
      <c r="Y94" s="1">
        <v>1</v>
      </c>
      <c r="Z94" s="1">
        <v>0</v>
      </c>
      <c r="AA94" s="1">
        <v>0</v>
      </c>
      <c r="AB94" s="1">
        <v>0</v>
      </c>
      <c r="AC94" s="1">
        <v>0</v>
      </c>
      <c r="AD94" s="6">
        <v>684.95090909090914</v>
      </c>
      <c r="AE94" s="6">
        <v>46.312727272727265</v>
      </c>
      <c r="AF94" s="6">
        <f t="shared" si="5"/>
        <v>731.26363636363635</v>
      </c>
      <c r="AG94" s="2">
        <v>3.5328199999999999E-3</v>
      </c>
      <c r="AH94" s="2">
        <v>0.45297156</v>
      </c>
      <c r="AI94" s="6">
        <v>673.60039761431426</v>
      </c>
      <c r="AJ94" s="6">
        <v>44.664015904572572</v>
      </c>
      <c r="AK94" s="2">
        <v>3.5289599999999998E-3</v>
      </c>
      <c r="AL94" s="1">
        <v>0.39500000000000002</v>
      </c>
      <c r="AM94" s="1">
        <v>0.40799999999999997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30</v>
      </c>
      <c r="AT94" s="1">
        <v>5</v>
      </c>
      <c r="AU94" s="3">
        <v>0.04</v>
      </c>
      <c r="AV94" s="8">
        <v>15.56909090909091</v>
      </c>
      <c r="AW94" s="8">
        <v>14.479125248508947</v>
      </c>
    </row>
    <row r="95" spans="1:49">
      <c r="A95" s="1" t="s">
        <v>96</v>
      </c>
      <c r="B95" s="1">
        <v>1920</v>
      </c>
      <c r="C95" s="1">
        <v>0.47</v>
      </c>
      <c r="D95" s="1">
        <v>0.31</v>
      </c>
      <c r="E95" s="1">
        <v>0.31</v>
      </c>
      <c r="F95" s="1">
        <v>0</v>
      </c>
      <c r="G95" s="1">
        <v>1.0900000000000001</v>
      </c>
      <c r="H95" s="2">
        <v>7.4116167099999997</v>
      </c>
      <c r="I95" s="2">
        <v>8.1389852099999995</v>
      </c>
      <c r="J95" s="2">
        <v>2.1087910000000001E-2</v>
      </c>
      <c r="K95" s="3">
        <v>32.090000000000003</v>
      </c>
      <c r="L95" s="3">
        <v>20.98</v>
      </c>
      <c r="M95" s="3">
        <v>15.74</v>
      </c>
      <c r="N95" s="3">
        <v>50.03</v>
      </c>
      <c r="O95" s="3">
        <v>13.32</v>
      </c>
      <c r="P95" s="1">
        <v>1.01</v>
      </c>
      <c r="Q95" s="1">
        <v>49.51</v>
      </c>
      <c r="R95" s="1">
        <v>0</v>
      </c>
      <c r="S95" s="1">
        <v>1</v>
      </c>
      <c r="T95" s="1">
        <f t="shared" si="6"/>
        <v>1</v>
      </c>
      <c r="U95" s="1">
        <v>1</v>
      </c>
      <c r="V95" s="1">
        <v>0.44800000000000001</v>
      </c>
      <c r="W95" s="1">
        <v>1</v>
      </c>
      <c r="X95" s="1">
        <v>0.44800000000000001</v>
      </c>
      <c r="Y95" s="1">
        <v>1</v>
      </c>
      <c r="Z95" s="1">
        <v>0</v>
      </c>
      <c r="AA95" s="1">
        <v>0</v>
      </c>
      <c r="AB95" s="1">
        <v>1</v>
      </c>
      <c r="AC95" s="1">
        <v>0</v>
      </c>
      <c r="AD95" s="6">
        <v>693.83992805755395</v>
      </c>
      <c r="AE95" s="6">
        <v>70.223021582733807</v>
      </c>
      <c r="AF95" s="6">
        <f t="shared" si="5"/>
        <v>764.0629496402878</v>
      </c>
      <c r="AG95" s="2">
        <v>3.5597300000000001E-3</v>
      </c>
      <c r="AH95" s="2">
        <v>0.47391262000000001</v>
      </c>
      <c r="AI95" s="6">
        <v>684.95090909090914</v>
      </c>
      <c r="AJ95" s="6">
        <v>46.312727272727265</v>
      </c>
      <c r="AK95" s="2">
        <v>3.5328199999999999E-3</v>
      </c>
      <c r="AL95" s="1">
        <v>0.36799999999999999</v>
      </c>
      <c r="AM95" s="1">
        <v>0.39500000000000002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40</v>
      </c>
      <c r="AT95" s="1">
        <v>3</v>
      </c>
      <c r="AU95" s="3">
        <v>0.04</v>
      </c>
      <c r="AV95" s="8">
        <v>19.947841726618702</v>
      </c>
      <c r="AW95" s="8">
        <v>15.56909090909091</v>
      </c>
    </row>
    <row r="96" spans="1:49">
      <c r="A96" s="1" t="s">
        <v>96</v>
      </c>
      <c r="B96" s="1">
        <v>1930</v>
      </c>
      <c r="C96" s="1">
        <v>1.17</v>
      </c>
      <c r="D96" s="1">
        <v>0.57999999999999996</v>
      </c>
      <c r="E96" s="1">
        <v>0.64</v>
      </c>
      <c r="F96" s="1">
        <v>0</v>
      </c>
      <c r="G96" s="1">
        <v>2.39</v>
      </c>
      <c r="H96" s="2">
        <v>7.6203030500000004</v>
      </c>
      <c r="I96" s="2">
        <v>8.2510455799999995</v>
      </c>
      <c r="J96" s="2">
        <v>2.9356719999999999E-2</v>
      </c>
      <c r="K96" s="3">
        <v>28.5</v>
      </c>
      <c r="L96" s="3">
        <v>20.04</v>
      </c>
      <c r="M96" s="3">
        <v>14.14</v>
      </c>
      <c r="N96" s="3">
        <v>50.27</v>
      </c>
      <c r="O96" s="3">
        <v>13.39</v>
      </c>
      <c r="P96" s="1">
        <v>0.63</v>
      </c>
      <c r="Q96" s="1">
        <v>53.11</v>
      </c>
      <c r="R96" s="1">
        <v>0</v>
      </c>
      <c r="S96" s="1">
        <v>1</v>
      </c>
      <c r="T96" s="1">
        <f t="shared" si="6"/>
        <v>1</v>
      </c>
      <c r="U96" s="1">
        <v>1</v>
      </c>
      <c r="V96" s="1">
        <v>0.60299999999999998</v>
      </c>
      <c r="W96" s="1">
        <v>1</v>
      </c>
      <c r="X96" s="1">
        <v>0.60299999999999998</v>
      </c>
      <c r="Y96" s="1">
        <v>1</v>
      </c>
      <c r="Z96" s="1">
        <v>0</v>
      </c>
      <c r="AA96" s="1">
        <v>0</v>
      </c>
      <c r="AB96" s="1">
        <v>0</v>
      </c>
      <c r="AC96" s="1">
        <v>1</v>
      </c>
      <c r="AD96" s="6">
        <v>716.95390070921985</v>
      </c>
      <c r="AE96" s="6">
        <v>53.00709219858156</v>
      </c>
      <c r="AF96" s="6">
        <f t="shared" si="5"/>
        <v>769.96099290780137</v>
      </c>
      <c r="AG96" s="2">
        <v>6.7949999999999998E-3</v>
      </c>
      <c r="AH96" s="2">
        <v>0.49670547999999998</v>
      </c>
      <c r="AI96" s="6">
        <v>693.83992805755395</v>
      </c>
      <c r="AJ96" s="6">
        <v>70.223021582733807</v>
      </c>
      <c r="AK96" s="2">
        <v>3.5597300000000001E-3</v>
      </c>
      <c r="AL96" s="1">
        <v>0.35299999999999998</v>
      </c>
      <c r="AM96" s="1">
        <v>0.36799999999999999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50</v>
      </c>
      <c r="AT96" s="1">
        <v>7</v>
      </c>
      <c r="AU96" s="3">
        <v>0.04</v>
      </c>
      <c r="AV96" s="8">
        <v>19.783687943262411</v>
      </c>
      <c r="AW96" s="8">
        <v>19.947841726618702</v>
      </c>
    </row>
    <row r="97" spans="1:49">
      <c r="A97" s="1" t="s">
        <v>102</v>
      </c>
      <c r="B97" s="1">
        <v>1880</v>
      </c>
      <c r="C97" s="1">
        <v>0</v>
      </c>
      <c r="D97" s="1">
        <v>0</v>
      </c>
      <c r="E97" s="1">
        <v>0.17</v>
      </c>
      <c r="F97" s="1">
        <v>0</v>
      </c>
      <c r="G97" s="1">
        <v>0.17</v>
      </c>
      <c r="H97" s="2">
        <v>7.54627202</v>
      </c>
      <c r="I97" s="2">
        <v>7.5392078900000001</v>
      </c>
      <c r="J97" s="2">
        <v>1.901719E-2</v>
      </c>
      <c r="K97" s="3">
        <v>42.74</v>
      </c>
      <c r="L97" s="3">
        <v>25.71</v>
      </c>
      <c r="M97" s="3">
        <v>17.3</v>
      </c>
      <c r="N97" s="3">
        <v>57.9</v>
      </c>
      <c r="O97" s="3">
        <v>2.5299999999999998</v>
      </c>
      <c r="P97" s="1">
        <v>6.71</v>
      </c>
      <c r="Q97" s="1">
        <v>25.81</v>
      </c>
      <c r="R97" s="1">
        <v>0.15</v>
      </c>
      <c r="S97" s="1">
        <v>0.79</v>
      </c>
      <c r="T97" s="1">
        <v>0</v>
      </c>
      <c r="U97" s="1">
        <v>0</v>
      </c>
      <c r="V97" s="1">
        <v>0.42399999999999999</v>
      </c>
      <c r="W97" s="1">
        <v>1</v>
      </c>
      <c r="X97" s="1">
        <v>0.42399999999999999</v>
      </c>
      <c r="Y97" s="1">
        <v>1</v>
      </c>
      <c r="Z97" s="1">
        <v>1</v>
      </c>
      <c r="AA97" s="1">
        <v>0</v>
      </c>
      <c r="AB97" s="1">
        <v>0</v>
      </c>
      <c r="AC97" s="1">
        <v>0</v>
      </c>
      <c r="AD97" s="6">
        <v>653.96825396825398</v>
      </c>
      <c r="AE97" s="6">
        <v>12.698412698412698</v>
      </c>
      <c r="AF97" s="6">
        <f t="shared" si="5"/>
        <v>666.66666666666663</v>
      </c>
      <c r="AG97" s="2">
        <v>2.64927E-3</v>
      </c>
      <c r="AH97" s="2">
        <v>0.81250637999999997</v>
      </c>
      <c r="AI97" s="6">
        <v>774.71297917882862</v>
      </c>
      <c r="AJ97" s="19">
        <v>13</v>
      </c>
      <c r="AK97" s="2">
        <v>4.7912900000000001E-3</v>
      </c>
      <c r="AL97" s="1">
        <v>0.46400000000000002</v>
      </c>
      <c r="AM97" s="1">
        <v>0.20599999999999999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3">
        <v>0.37</v>
      </c>
      <c r="AV97" s="8">
        <v>-9999.9</v>
      </c>
      <c r="AW97" s="8">
        <v>-9999.9</v>
      </c>
    </row>
    <row r="98" spans="1:49">
      <c r="A98" s="1" t="s">
        <v>102</v>
      </c>
      <c r="B98" s="1">
        <v>1890</v>
      </c>
      <c r="C98" s="1">
        <v>0</v>
      </c>
      <c r="D98" s="1">
        <v>0</v>
      </c>
      <c r="E98" s="1">
        <v>0.39</v>
      </c>
      <c r="F98" s="1">
        <v>0</v>
      </c>
      <c r="G98" s="1">
        <v>0.39</v>
      </c>
      <c r="H98" s="2">
        <v>7.5883743099999998</v>
      </c>
      <c r="I98" s="2">
        <v>7.6207491999999997</v>
      </c>
      <c r="J98" s="2">
        <v>4.0157200000000004E-3</v>
      </c>
      <c r="K98" s="3">
        <v>40.020000000000003</v>
      </c>
      <c r="L98" s="3">
        <v>26.63</v>
      </c>
      <c r="M98" s="3">
        <v>18.73</v>
      </c>
      <c r="N98" s="3">
        <v>57.9</v>
      </c>
      <c r="O98" s="3">
        <v>5.97</v>
      </c>
      <c r="P98" s="1">
        <v>2.48</v>
      </c>
      <c r="Q98" s="1">
        <v>30.31</v>
      </c>
      <c r="R98" s="1">
        <v>0.14000000000000001</v>
      </c>
      <c r="S98" s="1">
        <v>0.78</v>
      </c>
      <c r="T98" s="1">
        <v>0</v>
      </c>
      <c r="U98" s="1">
        <v>0</v>
      </c>
      <c r="V98" s="1">
        <v>0.42399999999999999</v>
      </c>
      <c r="W98" s="1">
        <v>1</v>
      </c>
      <c r="X98" s="1">
        <v>0.42399999999999999</v>
      </c>
      <c r="Y98" s="1">
        <v>1</v>
      </c>
      <c r="Z98" s="1">
        <v>0</v>
      </c>
      <c r="AA98" s="1">
        <v>1</v>
      </c>
      <c r="AB98" s="1">
        <v>0</v>
      </c>
      <c r="AC98" s="1">
        <v>0</v>
      </c>
      <c r="AD98" s="6">
        <v>705.98802395209577</v>
      </c>
      <c r="AE98" s="6">
        <v>12.574850299401197</v>
      </c>
      <c r="AF98" s="6">
        <f t="shared" si="5"/>
        <v>718.56287425149696</v>
      </c>
      <c r="AG98" s="2">
        <v>4.8321199999999996E-3</v>
      </c>
      <c r="AH98" s="2">
        <v>0.48753835000000001</v>
      </c>
      <c r="AI98" s="6">
        <v>653.96825396825398</v>
      </c>
      <c r="AJ98" s="6">
        <v>12.698412698412698</v>
      </c>
      <c r="AK98" s="2">
        <v>2.64927E-3</v>
      </c>
      <c r="AL98" s="1">
        <v>0.39700000000000002</v>
      </c>
      <c r="AM98" s="1">
        <v>0.46400000000000002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10</v>
      </c>
      <c r="AT98" s="1">
        <v>0</v>
      </c>
      <c r="AU98" s="3">
        <v>0.37</v>
      </c>
      <c r="AV98" s="8">
        <v>-9999.9</v>
      </c>
      <c r="AW98" s="8">
        <v>-9999.9</v>
      </c>
    </row>
    <row r="99" spans="1:49">
      <c r="A99" s="1" t="s">
        <v>102</v>
      </c>
      <c r="B99" s="1">
        <v>1900</v>
      </c>
      <c r="C99" s="1">
        <v>0</v>
      </c>
      <c r="D99" s="1">
        <v>0.57999999999999996</v>
      </c>
      <c r="E99" s="1">
        <v>0.51</v>
      </c>
      <c r="F99" s="1">
        <v>0</v>
      </c>
      <c r="G99" s="1">
        <v>1.0900000000000001</v>
      </c>
      <c r="H99" s="2">
        <v>7.6264288699999998</v>
      </c>
      <c r="I99" s="2">
        <v>7.7629745400000001</v>
      </c>
      <c r="J99" s="2">
        <v>-1.0423399999999999E-2</v>
      </c>
      <c r="K99" s="3">
        <v>33.380000000000003</v>
      </c>
      <c r="L99" s="3">
        <v>21.99</v>
      </c>
      <c r="M99" s="3">
        <v>19.36</v>
      </c>
      <c r="N99" s="3">
        <v>59</v>
      </c>
      <c r="O99" s="3">
        <v>7.3</v>
      </c>
      <c r="P99" s="1">
        <v>2.13</v>
      </c>
      <c r="Q99" s="1">
        <v>34.69</v>
      </c>
      <c r="R99" s="1">
        <v>0.15</v>
      </c>
      <c r="S99" s="1">
        <v>0.78</v>
      </c>
      <c r="T99" s="1">
        <v>0</v>
      </c>
      <c r="U99" s="1">
        <v>1</v>
      </c>
      <c r="V99" s="1">
        <v>0.69399999999999995</v>
      </c>
      <c r="W99" s="1">
        <v>1</v>
      </c>
      <c r="X99" s="1">
        <v>0.69399999999999995</v>
      </c>
      <c r="Y99" s="1">
        <v>1</v>
      </c>
      <c r="Z99" s="1">
        <v>0</v>
      </c>
      <c r="AA99" s="1">
        <v>0</v>
      </c>
      <c r="AB99" s="1">
        <v>0</v>
      </c>
      <c r="AC99" s="1">
        <v>0</v>
      </c>
      <c r="AD99" s="6">
        <v>768.82352941176464</v>
      </c>
      <c r="AE99" s="6">
        <v>20</v>
      </c>
      <c r="AF99" s="6">
        <f t="shared" si="5"/>
        <v>788.82352941176464</v>
      </c>
      <c r="AG99" s="2">
        <v>4.7919599999999996E-3</v>
      </c>
      <c r="AH99" s="2">
        <v>0.54344910000000002</v>
      </c>
      <c r="AI99" s="6">
        <v>705.98802395209577</v>
      </c>
      <c r="AJ99" s="6">
        <v>12.574850299401197</v>
      </c>
      <c r="AK99" s="2">
        <v>4.8321199999999996E-3</v>
      </c>
      <c r="AL99" s="1">
        <v>0.32900000000000001</v>
      </c>
      <c r="AM99" s="1">
        <v>0.39700000000000002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20</v>
      </c>
      <c r="AT99" s="1">
        <v>1</v>
      </c>
      <c r="AU99" s="3">
        <v>0.37</v>
      </c>
      <c r="AV99" s="8">
        <v>-9999.9</v>
      </c>
      <c r="AW99" s="8">
        <v>-9999.9</v>
      </c>
    </row>
    <row r="100" spans="1:49">
      <c r="A100" s="1" t="s">
        <v>102</v>
      </c>
      <c r="B100" s="1">
        <v>1910</v>
      </c>
      <c r="C100" s="1">
        <v>0</v>
      </c>
      <c r="D100" s="1">
        <v>0.63</v>
      </c>
      <c r="E100" s="1">
        <v>0.72</v>
      </c>
      <c r="F100" s="1">
        <v>0</v>
      </c>
      <c r="G100" s="1">
        <v>1.35</v>
      </c>
      <c r="H100" s="2">
        <v>7.5216481899999996</v>
      </c>
      <c r="I100" s="2">
        <v>7.9455731399999996</v>
      </c>
      <c r="J100" s="2">
        <v>2.2111220000000001E-2</v>
      </c>
      <c r="K100" s="3">
        <v>31.32</v>
      </c>
      <c r="L100" s="3">
        <v>18.62</v>
      </c>
      <c r="M100" s="3">
        <v>15.88</v>
      </c>
      <c r="N100" s="3">
        <v>59.6</v>
      </c>
      <c r="O100" s="3">
        <v>7.9</v>
      </c>
      <c r="P100" s="1">
        <v>3.19</v>
      </c>
      <c r="Q100" s="1">
        <v>38.909999999999997</v>
      </c>
      <c r="R100" s="1">
        <v>0.15</v>
      </c>
      <c r="S100" s="1">
        <v>0.78</v>
      </c>
      <c r="T100" s="1">
        <v>0</v>
      </c>
      <c r="U100" s="1">
        <v>1</v>
      </c>
      <c r="V100" s="1">
        <v>0.81699999999999995</v>
      </c>
      <c r="W100" s="1">
        <v>1</v>
      </c>
      <c r="X100" s="1">
        <v>0.81699999999999995</v>
      </c>
      <c r="Y100" s="1">
        <v>1</v>
      </c>
      <c r="Z100" s="1">
        <v>0</v>
      </c>
      <c r="AA100" s="1">
        <v>0</v>
      </c>
      <c r="AB100" s="1">
        <v>0</v>
      </c>
      <c r="AC100" s="1">
        <v>0</v>
      </c>
      <c r="AD100" s="6">
        <v>793.40101522842644</v>
      </c>
      <c r="AE100" s="6">
        <v>42.131979695431468</v>
      </c>
      <c r="AF100" s="6">
        <f t="shared" si="5"/>
        <v>835.53299492385793</v>
      </c>
      <c r="AG100" s="2">
        <v>1.030757E-2</v>
      </c>
      <c r="AH100" s="2">
        <v>0.58867451999999998</v>
      </c>
      <c r="AI100" s="6">
        <v>768.82352941176464</v>
      </c>
      <c r="AJ100" s="6">
        <v>20</v>
      </c>
      <c r="AK100" s="2">
        <v>4.7919599999999996E-3</v>
      </c>
      <c r="AL100" s="1">
        <v>0.26100000000000001</v>
      </c>
      <c r="AM100" s="1">
        <v>0.32900000000000001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30</v>
      </c>
      <c r="AT100" s="1">
        <v>1</v>
      </c>
      <c r="AU100" s="3">
        <v>0.37</v>
      </c>
      <c r="AV100" s="8">
        <v>-9999.9</v>
      </c>
      <c r="AW100" s="8">
        <v>-9999.9</v>
      </c>
    </row>
    <row r="101" spans="1:49">
      <c r="A101" s="1" t="s">
        <v>102</v>
      </c>
      <c r="B101" s="1">
        <v>1920</v>
      </c>
      <c r="C101" s="1">
        <v>0</v>
      </c>
      <c r="D101" s="1">
        <v>0.77</v>
      </c>
      <c r="E101" s="1">
        <v>1.07</v>
      </c>
      <c r="F101" s="1">
        <v>0</v>
      </c>
      <c r="G101" s="1">
        <v>1.84</v>
      </c>
      <c r="H101" s="2">
        <v>7.7403513100000003</v>
      </c>
      <c r="I101" s="2">
        <v>8.1389852099999995</v>
      </c>
      <c r="J101" s="2">
        <v>1.8644339999999999E-2</v>
      </c>
      <c r="K101" s="3">
        <v>31.41</v>
      </c>
      <c r="L101" s="3">
        <v>19.97</v>
      </c>
      <c r="M101" s="3">
        <v>13.35</v>
      </c>
      <c r="N101" s="3">
        <v>52.7</v>
      </c>
      <c r="O101" s="3">
        <v>8.18</v>
      </c>
      <c r="P101" s="1">
        <v>1.86</v>
      </c>
      <c r="Q101" s="1">
        <v>42.98</v>
      </c>
      <c r="R101" s="1">
        <v>0.14000000000000001</v>
      </c>
      <c r="S101" s="1">
        <v>0.8</v>
      </c>
      <c r="T101" s="1">
        <v>0</v>
      </c>
      <c r="U101" s="1">
        <v>1</v>
      </c>
      <c r="V101" s="1">
        <v>0.79300000000000004</v>
      </c>
      <c r="W101" s="1">
        <v>1</v>
      </c>
      <c r="X101" s="1">
        <v>0.79300000000000004</v>
      </c>
      <c r="Y101" s="1">
        <v>1</v>
      </c>
      <c r="Z101" s="1">
        <v>0</v>
      </c>
      <c r="AA101" s="1">
        <v>0</v>
      </c>
      <c r="AB101" s="1">
        <v>1</v>
      </c>
      <c r="AC101" s="1">
        <v>0</v>
      </c>
      <c r="AD101" s="6">
        <v>777.95275590551171</v>
      </c>
      <c r="AE101" s="6">
        <v>55.118110236220474</v>
      </c>
      <c r="AF101" s="6">
        <f t="shared" si="5"/>
        <v>833.07086614173215</v>
      </c>
      <c r="AG101" s="2">
        <v>1.8570010000000001E-2</v>
      </c>
      <c r="AH101" s="2">
        <v>0.59116776000000004</v>
      </c>
      <c r="AI101" s="6">
        <v>793.40101522842644</v>
      </c>
      <c r="AJ101" s="6">
        <v>42.131979695431468</v>
      </c>
      <c r="AK101" s="2">
        <v>1.030757E-2</v>
      </c>
      <c r="AL101" s="1">
        <v>0.29699999999999999</v>
      </c>
      <c r="AM101" s="1">
        <v>0.26100000000000001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40</v>
      </c>
      <c r="AT101" s="1">
        <v>2</v>
      </c>
      <c r="AU101" s="3">
        <v>0.37</v>
      </c>
      <c r="AV101" s="8">
        <v>-9999.9</v>
      </c>
      <c r="AW101" s="8">
        <v>-9999.9</v>
      </c>
    </row>
    <row r="102" spans="1:49">
      <c r="A102" s="1" t="s">
        <v>102</v>
      </c>
      <c r="B102" s="1">
        <v>1930</v>
      </c>
      <c r="C102" s="1">
        <v>0.42</v>
      </c>
      <c r="D102" s="1">
        <v>0.88</v>
      </c>
      <c r="E102" s="1">
        <v>1.1299999999999999</v>
      </c>
      <c r="F102" s="1">
        <v>0</v>
      </c>
      <c r="G102" s="1">
        <v>2.4300000000000002</v>
      </c>
      <c r="H102" s="2">
        <v>7.9250779700000002</v>
      </c>
      <c r="I102" s="2">
        <v>8.2510455799999995</v>
      </c>
      <c r="J102" s="2">
        <v>1.744271E-2</v>
      </c>
      <c r="K102" s="3">
        <v>27.736899999999999</v>
      </c>
      <c r="L102" s="3">
        <v>16.77</v>
      </c>
      <c r="M102" s="3">
        <v>13.5</v>
      </c>
      <c r="N102" s="3">
        <v>49.7</v>
      </c>
      <c r="O102" s="3">
        <v>9.19</v>
      </c>
      <c r="P102" s="1">
        <v>1.47</v>
      </c>
      <c r="Q102" s="1">
        <v>46.88</v>
      </c>
      <c r="R102" s="1">
        <v>0.14000000000000001</v>
      </c>
      <c r="S102" s="1">
        <v>0.8</v>
      </c>
      <c r="T102" s="1">
        <v>0</v>
      </c>
      <c r="U102" s="1">
        <v>1</v>
      </c>
      <c r="V102" s="1">
        <v>0.91500000000000004</v>
      </c>
      <c r="W102" s="1">
        <v>1</v>
      </c>
      <c r="X102" s="1">
        <v>0.91500000000000004</v>
      </c>
      <c r="Y102" s="1">
        <v>1</v>
      </c>
      <c r="Z102" s="1">
        <v>0</v>
      </c>
      <c r="AA102" s="1">
        <v>0</v>
      </c>
      <c r="AB102" s="1">
        <v>0</v>
      </c>
      <c r="AC102" s="1">
        <v>1</v>
      </c>
      <c r="AD102" s="6">
        <v>834.7347590142333</v>
      </c>
      <c r="AE102" s="6">
        <v>103.58022557110924</v>
      </c>
      <c r="AF102" s="6">
        <f t="shared" si="5"/>
        <v>938.31498458534259</v>
      </c>
      <c r="AG102" s="2">
        <v>1.9784969999999999E-2</v>
      </c>
      <c r="AH102" s="2">
        <v>0.63253583999999996</v>
      </c>
      <c r="AI102" s="6">
        <v>777.95275590551171</v>
      </c>
      <c r="AJ102" s="6">
        <v>55.118110236220474</v>
      </c>
      <c r="AK102" s="2">
        <v>1.8570010000000001E-2</v>
      </c>
      <c r="AL102" s="1">
        <v>0.26300000000000001</v>
      </c>
      <c r="AM102" s="1">
        <v>0.29699999999999999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50</v>
      </c>
      <c r="AT102" s="1">
        <v>3</v>
      </c>
      <c r="AU102" s="3">
        <v>0.37</v>
      </c>
      <c r="AV102" s="8">
        <v>-9999.9</v>
      </c>
      <c r="AW102" s="8">
        <v>-9999.9</v>
      </c>
    </row>
    <row r="103" spans="1:49">
      <c r="A103" s="1" t="s">
        <v>104</v>
      </c>
      <c r="B103" s="1">
        <v>1880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2">
        <v>6.1332244899999999</v>
      </c>
      <c r="I103" s="2">
        <v>7.5392078900000001</v>
      </c>
      <c r="J103" s="2">
        <v>9.6697299999999996E-3</v>
      </c>
      <c r="K103" s="3">
        <v>33.546900000000001</v>
      </c>
      <c r="L103" s="3">
        <v>20.65</v>
      </c>
      <c r="M103" s="3">
        <v>14</v>
      </c>
      <c r="N103" s="3">
        <v>50.95</v>
      </c>
      <c r="O103" s="3">
        <v>8.99</v>
      </c>
      <c r="P103" s="1">
        <v>1.24</v>
      </c>
      <c r="Q103" s="1">
        <v>82.54</v>
      </c>
      <c r="R103" s="1">
        <v>1</v>
      </c>
      <c r="S103" s="1">
        <v>0</v>
      </c>
      <c r="T103" s="1">
        <f t="shared" ref="T103:T120" si="7">MAX(R103:S103)</f>
        <v>1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1</v>
      </c>
      <c r="AA103" s="1">
        <v>0</v>
      </c>
      <c r="AB103" s="1">
        <v>0</v>
      </c>
      <c r="AC103" s="1">
        <v>0</v>
      </c>
      <c r="AD103" s="6">
        <v>178.0233337309017</v>
      </c>
      <c r="AE103" s="6">
        <v>1</v>
      </c>
      <c r="AF103" s="6">
        <f t="shared" ref="AF103:AF120" si="8">AD103+AE103</f>
        <v>179.0233337309017</v>
      </c>
      <c r="AG103" s="2">
        <v>1.00832E-3</v>
      </c>
      <c r="AH103" s="2">
        <v>0.11871520000000001</v>
      </c>
      <c r="AI103" s="6">
        <v>131.63623057839328</v>
      </c>
      <c r="AJ103" s="6">
        <v>0</v>
      </c>
      <c r="AK103" s="2">
        <v>1.1460999999999999E-3</v>
      </c>
      <c r="AL103" s="1">
        <v>0.65</v>
      </c>
      <c r="AM103" s="1">
        <v>0.65</v>
      </c>
      <c r="AN103" s="1">
        <v>0</v>
      </c>
      <c r="AO103" s="1">
        <v>0</v>
      </c>
      <c r="AP103" s="1">
        <v>0</v>
      </c>
      <c r="AQ103" s="1">
        <v>1</v>
      </c>
      <c r="AR103" s="1">
        <v>0</v>
      </c>
      <c r="AS103" s="1">
        <v>0</v>
      </c>
      <c r="AT103" s="1">
        <v>0</v>
      </c>
      <c r="AU103" s="3">
        <v>0.01</v>
      </c>
      <c r="AV103" s="8">
        <v>-9999.9</v>
      </c>
      <c r="AW103" s="8">
        <v>-9999.9</v>
      </c>
    </row>
    <row r="104" spans="1:49">
      <c r="A104" s="1" t="s">
        <v>104</v>
      </c>
      <c r="B104" s="1">
        <v>1890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2">
        <v>6.2294573</v>
      </c>
      <c r="I104" s="2">
        <v>7.6207491999999997</v>
      </c>
      <c r="J104" s="2">
        <v>9.6727600000000007E-3</v>
      </c>
      <c r="K104" s="3">
        <v>33.11</v>
      </c>
      <c r="L104" s="3">
        <v>21.34</v>
      </c>
      <c r="M104" s="3">
        <v>13.92</v>
      </c>
      <c r="N104" s="3">
        <v>48.28</v>
      </c>
      <c r="O104" s="3">
        <v>10.65</v>
      </c>
      <c r="P104" s="1">
        <v>0.84</v>
      </c>
      <c r="Q104" s="1">
        <v>84.04</v>
      </c>
      <c r="R104" s="1">
        <v>1</v>
      </c>
      <c r="S104" s="1">
        <v>0</v>
      </c>
      <c r="T104" s="1">
        <f t="shared" si="7"/>
        <v>1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</v>
      </c>
      <c r="AB104" s="1">
        <v>0</v>
      </c>
      <c r="AC104" s="1">
        <v>0</v>
      </c>
      <c r="AD104" s="6">
        <v>220.41037077099176</v>
      </c>
      <c r="AE104" s="6">
        <v>3.2413289819263493</v>
      </c>
      <c r="AF104" s="6">
        <f t="shared" si="8"/>
        <v>223.65169975291812</v>
      </c>
      <c r="AG104" s="2">
        <v>1.3817300000000001E-3</v>
      </c>
      <c r="AH104" s="2">
        <v>0.13997671</v>
      </c>
      <c r="AI104" s="6">
        <v>178.0233337309017</v>
      </c>
      <c r="AJ104" s="6">
        <v>1</v>
      </c>
      <c r="AK104" s="2">
        <v>1.00832E-3</v>
      </c>
      <c r="AL104" s="1">
        <v>0.65</v>
      </c>
      <c r="AM104" s="1">
        <v>0.65</v>
      </c>
      <c r="AN104" s="1">
        <v>0</v>
      </c>
      <c r="AO104" s="1">
        <v>0</v>
      </c>
      <c r="AP104" s="1">
        <v>0</v>
      </c>
      <c r="AQ104" s="1">
        <v>1</v>
      </c>
      <c r="AR104" s="1">
        <v>0</v>
      </c>
      <c r="AS104" s="1">
        <v>10</v>
      </c>
      <c r="AT104" s="1">
        <v>1</v>
      </c>
      <c r="AU104" s="3">
        <v>0.01</v>
      </c>
      <c r="AV104" s="8">
        <v>3.7682764649880909</v>
      </c>
      <c r="AW104" s="8">
        <v>-9999.9</v>
      </c>
    </row>
    <row r="105" spans="1:49">
      <c r="A105" s="1" t="s">
        <v>104</v>
      </c>
      <c r="B105" s="1">
        <v>1900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2">
        <v>6.3257200400000002</v>
      </c>
      <c r="I105" s="2">
        <v>7.7629745400000001</v>
      </c>
      <c r="J105" s="2">
        <v>9.6708300000000001E-3</v>
      </c>
      <c r="K105" s="3">
        <v>33.76</v>
      </c>
      <c r="L105" s="3">
        <v>21.94</v>
      </c>
      <c r="M105" s="3">
        <v>15.16</v>
      </c>
      <c r="N105" s="3">
        <v>49.37</v>
      </c>
      <c r="O105" s="3">
        <v>10.1</v>
      </c>
      <c r="P105" s="1">
        <v>0.72</v>
      </c>
      <c r="Q105" s="1">
        <v>85.42</v>
      </c>
      <c r="R105" s="1">
        <v>1</v>
      </c>
      <c r="S105" s="1">
        <v>0</v>
      </c>
      <c r="T105" s="1">
        <f t="shared" si="7"/>
        <v>1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6">
        <v>194.14926565351564</v>
      </c>
      <c r="AE105" s="6">
        <v>4.3704596597328198</v>
      </c>
      <c r="AF105" s="6">
        <f t="shared" si="8"/>
        <v>198.51972531324847</v>
      </c>
      <c r="AG105" s="2">
        <v>1.22101E-3</v>
      </c>
      <c r="AH105" s="2">
        <v>0.14774361999999999</v>
      </c>
      <c r="AI105" s="6">
        <v>220.41037077099176</v>
      </c>
      <c r="AJ105" s="6">
        <v>3.2413289819263493</v>
      </c>
      <c r="AK105" s="2">
        <v>1.3817300000000001E-3</v>
      </c>
      <c r="AL105" s="1">
        <v>0.65100000000000002</v>
      </c>
      <c r="AM105" s="1">
        <v>0.65</v>
      </c>
      <c r="AN105" s="1">
        <v>0</v>
      </c>
      <c r="AO105" s="1">
        <v>0</v>
      </c>
      <c r="AP105" s="1">
        <v>0</v>
      </c>
      <c r="AQ105" s="1">
        <v>1</v>
      </c>
      <c r="AR105" s="1">
        <v>0</v>
      </c>
      <c r="AS105" s="1">
        <v>20</v>
      </c>
      <c r="AT105" s="1">
        <v>0</v>
      </c>
      <c r="AU105" s="3">
        <v>0.01</v>
      </c>
      <c r="AV105" s="8">
        <v>-9999.9</v>
      </c>
      <c r="AW105" s="8">
        <v>3.7682764649880909</v>
      </c>
    </row>
    <row r="106" spans="1:49">
      <c r="A106" s="1" t="s">
        <v>104</v>
      </c>
      <c r="B106" s="1">
        <v>1910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2">
        <v>6.4219636700000002</v>
      </c>
      <c r="I106" s="2">
        <v>7.9455731399999996</v>
      </c>
      <c r="J106" s="2">
        <v>9.6718700000000008E-3</v>
      </c>
      <c r="K106" s="3">
        <v>34.4</v>
      </c>
      <c r="L106" s="3">
        <v>22.47</v>
      </c>
      <c r="M106" s="3">
        <v>15.35</v>
      </c>
      <c r="N106" s="3">
        <v>50.27</v>
      </c>
      <c r="O106" s="3">
        <v>10.75</v>
      </c>
      <c r="P106" s="1">
        <v>0.87</v>
      </c>
      <c r="Q106" s="1">
        <v>86.69</v>
      </c>
      <c r="R106" s="1">
        <v>1</v>
      </c>
      <c r="S106" s="1">
        <v>0</v>
      </c>
      <c r="T106" s="1">
        <f t="shared" si="7"/>
        <v>1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6">
        <v>199.6850796328805</v>
      </c>
      <c r="AE106" s="6">
        <v>7.9177592800993999</v>
      </c>
      <c r="AF106" s="6">
        <f t="shared" si="8"/>
        <v>207.60283891297991</v>
      </c>
      <c r="AG106" s="2">
        <v>1.1155799999999999E-3</v>
      </c>
      <c r="AH106" s="2">
        <v>0.13770007000000001</v>
      </c>
      <c r="AI106" s="6">
        <v>194.14926565351564</v>
      </c>
      <c r="AJ106" s="6">
        <v>4.3704596597328198</v>
      </c>
      <c r="AK106" s="2">
        <v>1.22101E-3</v>
      </c>
      <c r="AL106" s="1">
        <v>0.57399999999999995</v>
      </c>
      <c r="AM106" s="1">
        <v>0.65100000000000002</v>
      </c>
      <c r="AN106" s="1">
        <v>0</v>
      </c>
      <c r="AO106" s="1">
        <v>0</v>
      </c>
      <c r="AP106" s="1">
        <v>0</v>
      </c>
      <c r="AQ106" s="1">
        <v>1</v>
      </c>
      <c r="AR106" s="1">
        <v>0</v>
      </c>
      <c r="AS106" s="1">
        <v>30</v>
      </c>
      <c r="AT106" s="1">
        <v>1</v>
      </c>
      <c r="AU106" s="3">
        <v>0.01</v>
      </c>
      <c r="AV106" s="8">
        <v>-9999.9</v>
      </c>
      <c r="AW106" s="8">
        <v>-9999.9</v>
      </c>
    </row>
    <row r="107" spans="1:49">
      <c r="A107" s="1" t="s">
        <v>104</v>
      </c>
      <c r="B107" s="1">
        <v>1920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2">
        <v>6.5182176500000004</v>
      </c>
      <c r="I107" s="2">
        <v>8.1389852099999995</v>
      </c>
      <c r="J107" s="2">
        <v>1.9231299999999999E-3</v>
      </c>
      <c r="K107" s="3">
        <v>32.5</v>
      </c>
      <c r="L107" s="3">
        <v>22.42</v>
      </c>
      <c r="M107" s="3">
        <v>14.9</v>
      </c>
      <c r="N107" s="3">
        <v>50.23</v>
      </c>
      <c r="O107" s="3">
        <v>10.28</v>
      </c>
      <c r="P107" s="1">
        <v>0.15</v>
      </c>
      <c r="Q107" s="1">
        <v>87.85</v>
      </c>
      <c r="R107" s="1">
        <v>1</v>
      </c>
      <c r="S107" s="1">
        <v>0</v>
      </c>
      <c r="T107" s="1">
        <f t="shared" si="7"/>
        <v>1</v>
      </c>
      <c r="U107" s="1">
        <v>0</v>
      </c>
      <c r="V107" s="1">
        <v>0.20399999999999999</v>
      </c>
      <c r="W107" s="1">
        <v>1</v>
      </c>
      <c r="X107" s="1">
        <v>0.20399999999999999</v>
      </c>
      <c r="Y107" s="1">
        <v>1</v>
      </c>
      <c r="Z107" s="1">
        <v>0</v>
      </c>
      <c r="AA107" s="1">
        <v>0</v>
      </c>
      <c r="AB107" s="1">
        <v>1</v>
      </c>
      <c r="AC107" s="1">
        <v>0</v>
      </c>
      <c r="AD107" s="6">
        <v>218.52163493709068</v>
      </c>
      <c r="AE107" s="6">
        <v>8.5714285714285712</v>
      </c>
      <c r="AF107" s="6">
        <f t="shared" si="8"/>
        <v>227.09306350851926</v>
      </c>
      <c r="AG107" s="2">
        <v>2.6498300000000002E-3</v>
      </c>
      <c r="AH107" s="2">
        <v>0.12731914999999999</v>
      </c>
      <c r="AI107" s="6">
        <v>199.6850796328805</v>
      </c>
      <c r="AJ107" s="6">
        <v>7.9177592800993999</v>
      </c>
      <c r="AK107" s="2">
        <v>1.1155799999999999E-3</v>
      </c>
      <c r="AL107" s="1">
        <v>0.52700000000000002</v>
      </c>
      <c r="AM107" s="1">
        <v>0.57399999999999995</v>
      </c>
      <c r="AN107" s="1">
        <v>0</v>
      </c>
      <c r="AO107" s="1">
        <v>0</v>
      </c>
      <c r="AP107" s="1">
        <v>0</v>
      </c>
      <c r="AQ107" s="1">
        <v>1</v>
      </c>
      <c r="AR107" s="1">
        <v>0</v>
      </c>
      <c r="AS107" s="1">
        <v>40</v>
      </c>
      <c r="AT107" s="1">
        <v>3</v>
      </c>
      <c r="AU107" s="3">
        <v>0.01</v>
      </c>
      <c r="AV107" s="8">
        <v>6.2271062271062272</v>
      </c>
      <c r="AW107" s="8">
        <v>-9999.9</v>
      </c>
    </row>
    <row r="108" spans="1:49">
      <c r="A108" s="1" t="s">
        <v>104</v>
      </c>
      <c r="B108" s="1">
        <v>1930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2">
        <v>6.5374304600000004</v>
      </c>
      <c r="I108" s="2">
        <v>8.2510455799999995</v>
      </c>
      <c r="J108" s="2">
        <v>1.8377000000000001E-4</v>
      </c>
      <c r="K108" s="3">
        <v>31.97</v>
      </c>
      <c r="L108" s="3">
        <v>20.63</v>
      </c>
      <c r="M108" s="3">
        <v>15.81</v>
      </c>
      <c r="N108" s="3">
        <v>50.78</v>
      </c>
      <c r="O108" s="3">
        <v>10.73</v>
      </c>
      <c r="P108" s="1">
        <v>1.27</v>
      </c>
      <c r="Q108" s="1">
        <v>88.92</v>
      </c>
      <c r="R108" s="1">
        <v>1</v>
      </c>
      <c r="S108" s="1">
        <v>0</v>
      </c>
      <c r="T108" s="1">
        <f t="shared" si="7"/>
        <v>1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</v>
      </c>
      <c r="AD108" s="6">
        <v>300.42613636363632</v>
      </c>
      <c r="AE108" s="6">
        <v>13.139204545454547</v>
      </c>
      <c r="AF108" s="6">
        <f t="shared" si="8"/>
        <v>313.56534090909088</v>
      </c>
      <c r="AG108" s="2">
        <v>4.2923099999999997E-3</v>
      </c>
      <c r="AH108" s="2">
        <v>0.10200177000000001</v>
      </c>
      <c r="AI108" s="6">
        <v>218.52163493709068</v>
      </c>
      <c r="AJ108" s="6">
        <v>8.5714285714285712</v>
      </c>
      <c r="AK108" s="2">
        <v>2.6498300000000002E-3</v>
      </c>
      <c r="AL108" s="1">
        <v>0.48</v>
      </c>
      <c r="AM108" s="1">
        <v>0.52700000000000002</v>
      </c>
      <c r="AN108" s="1">
        <v>0</v>
      </c>
      <c r="AO108" s="1">
        <v>0</v>
      </c>
      <c r="AP108" s="1">
        <v>0</v>
      </c>
      <c r="AQ108" s="1">
        <v>1</v>
      </c>
      <c r="AR108" s="1">
        <v>0</v>
      </c>
      <c r="AS108" s="1">
        <v>50</v>
      </c>
      <c r="AT108" s="1">
        <v>4</v>
      </c>
      <c r="AU108" s="3">
        <v>0.01</v>
      </c>
      <c r="AV108" s="8">
        <v>6.6051136363636358</v>
      </c>
      <c r="AW108" s="8">
        <v>6.2271062271062272</v>
      </c>
    </row>
    <row r="109" spans="1:49">
      <c r="A109" s="1" t="s">
        <v>105</v>
      </c>
      <c r="B109" s="1">
        <v>1880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2">
        <v>6.6220978199999996</v>
      </c>
      <c r="I109" s="2">
        <v>7.5392078900000001</v>
      </c>
      <c r="J109" s="2">
        <v>1.6322440000000001E-2</v>
      </c>
      <c r="K109" s="3">
        <v>32.061399999999999</v>
      </c>
      <c r="L109" s="3">
        <v>19.62</v>
      </c>
      <c r="M109" s="3">
        <v>13.64</v>
      </c>
      <c r="N109" s="3">
        <v>49.85</v>
      </c>
      <c r="O109" s="3">
        <v>7.04</v>
      </c>
      <c r="P109" s="1">
        <v>0.39</v>
      </c>
      <c r="Q109" s="1">
        <v>31.2</v>
      </c>
      <c r="R109" s="1">
        <v>1</v>
      </c>
      <c r="S109" s="1">
        <v>0</v>
      </c>
      <c r="T109" s="1">
        <f t="shared" si="7"/>
        <v>1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1</v>
      </c>
      <c r="AA109" s="1">
        <v>0</v>
      </c>
      <c r="AB109" s="1">
        <v>0</v>
      </c>
      <c r="AC109" s="1">
        <v>0</v>
      </c>
      <c r="AD109" s="6">
        <v>516.74876847290636</v>
      </c>
      <c r="AE109" s="6">
        <v>8.8000000000000007</v>
      </c>
      <c r="AF109" s="6">
        <f t="shared" si="8"/>
        <v>525.54876847290632</v>
      </c>
      <c r="AG109" s="2">
        <v>4.9559299999999999E-3</v>
      </c>
      <c r="AH109" s="2">
        <v>0.25603797</v>
      </c>
      <c r="AI109" s="6">
        <v>401.41509433962267</v>
      </c>
      <c r="AJ109" s="6">
        <v>8.3501705227228396</v>
      </c>
      <c r="AK109" s="2">
        <v>3.5247299999999998E-3</v>
      </c>
      <c r="AL109" s="1">
        <v>0.70199999999999996</v>
      </c>
      <c r="AM109" s="1">
        <v>0.68700000000000006</v>
      </c>
      <c r="AN109" s="1">
        <v>0</v>
      </c>
      <c r="AO109" s="1">
        <v>0</v>
      </c>
      <c r="AP109" s="1">
        <v>0</v>
      </c>
      <c r="AQ109" s="1">
        <v>1</v>
      </c>
      <c r="AR109" s="1">
        <v>1</v>
      </c>
      <c r="AS109" s="1">
        <v>0</v>
      </c>
      <c r="AT109" s="1">
        <v>12</v>
      </c>
      <c r="AU109" s="3">
        <v>0.44</v>
      </c>
      <c r="AV109" s="8">
        <v>-9999.9</v>
      </c>
      <c r="AW109" s="8">
        <v>-9999.9</v>
      </c>
    </row>
    <row r="110" spans="1:49">
      <c r="A110" s="1" t="s">
        <v>105</v>
      </c>
      <c r="B110" s="1">
        <v>1890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2">
        <v>6.7840044700000002</v>
      </c>
      <c r="I110" s="2">
        <v>7.6207491999999997</v>
      </c>
      <c r="J110" s="2">
        <v>1.6321160000000001E-2</v>
      </c>
      <c r="K110" s="3">
        <v>32.72</v>
      </c>
      <c r="L110" s="3">
        <v>20.76</v>
      </c>
      <c r="M110" s="3">
        <v>13.88</v>
      </c>
      <c r="N110" s="3">
        <v>52.38</v>
      </c>
      <c r="O110" s="3">
        <v>7.3</v>
      </c>
      <c r="P110" s="1">
        <v>0.52</v>
      </c>
      <c r="Q110" s="1">
        <v>35.54</v>
      </c>
      <c r="R110" s="1">
        <v>1</v>
      </c>
      <c r="S110" s="1">
        <v>0</v>
      </c>
      <c r="T110" s="1">
        <f t="shared" si="7"/>
        <v>1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</v>
      </c>
      <c r="AB110" s="1">
        <v>0</v>
      </c>
      <c r="AC110" s="1">
        <v>0</v>
      </c>
      <c r="AD110" s="6">
        <v>506.22009569377991</v>
      </c>
      <c r="AE110" s="6">
        <v>9.5</v>
      </c>
      <c r="AF110" s="6">
        <f t="shared" si="8"/>
        <v>515.72009569377997</v>
      </c>
      <c r="AG110" s="2">
        <v>5.5389599999999999E-3</v>
      </c>
      <c r="AH110" s="2">
        <v>0.33270589</v>
      </c>
      <c r="AI110" s="6">
        <v>516.74876847290636</v>
      </c>
      <c r="AJ110" s="6">
        <v>8.8000000000000007</v>
      </c>
      <c r="AK110" s="2">
        <v>4.9559299999999999E-3</v>
      </c>
      <c r="AL110" s="1">
        <v>0.69099999999999995</v>
      </c>
      <c r="AM110" s="1">
        <v>0.70199999999999996</v>
      </c>
      <c r="AN110" s="1">
        <v>0</v>
      </c>
      <c r="AO110" s="1">
        <v>0</v>
      </c>
      <c r="AP110" s="1">
        <v>0</v>
      </c>
      <c r="AQ110" s="1">
        <v>0</v>
      </c>
      <c r="AR110" s="1">
        <v>1</v>
      </c>
      <c r="AS110" s="1">
        <v>10</v>
      </c>
      <c r="AT110" s="1">
        <v>4</v>
      </c>
      <c r="AU110" s="3">
        <v>0.44</v>
      </c>
      <c r="AV110" s="8">
        <v>-9999.9</v>
      </c>
      <c r="AW110" s="8">
        <v>-9999.9</v>
      </c>
    </row>
    <row r="111" spans="1:49">
      <c r="A111" s="1" t="s">
        <v>105</v>
      </c>
      <c r="B111" s="1">
        <v>1900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2">
        <v>6.9458984900000003</v>
      </c>
      <c r="I111" s="2">
        <v>7.7629745400000001</v>
      </c>
      <c r="J111" s="2">
        <v>1.6321309999999999E-2</v>
      </c>
      <c r="K111" s="3">
        <v>33.49</v>
      </c>
      <c r="L111" s="3">
        <v>21.84</v>
      </c>
      <c r="M111" s="3">
        <v>14.4</v>
      </c>
      <c r="N111" s="3">
        <v>49.89</v>
      </c>
      <c r="O111" s="3">
        <v>9.16</v>
      </c>
      <c r="P111" s="1">
        <v>0.57999999999999996</v>
      </c>
      <c r="Q111" s="1">
        <v>39.74</v>
      </c>
      <c r="R111" s="1">
        <v>1</v>
      </c>
      <c r="S111" s="1">
        <v>0</v>
      </c>
      <c r="T111" s="1">
        <f t="shared" si="7"/>
        <v>1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6">
        <v>475.27472527472526</v>
      </c>
      <c r="AE111" s="6">
        <v>10.199999999999999</v>
      </c>
      <c r="AF111" s="6">
        <f t="shared" si="8"/>
        <v>485.47472527472524</v>
      </c>
      <c r="AG111" s="2">
        <v>5.0759799999999999E-3</v>
      </c>
      <c r="AH111" s="2">
        <v>0.32875766000000001</v>
      </c>
      <c r="AI111" s="6">
        <v>506.22009569377991</v>
      </c>
      <c r="AJ111" s="6">
        <v>9.5</v>
      </c>
      <c r="AK111" s="2">
        <v>5.5389599999999999E-3</v>
      </c>
      <c r="AL111" s="1">
        <v>0.68100000000000005</v>
      </c>
      <c r="AM111" s="1">
        <v>0.69099999999999995</v>
      </c>
      <c r="AN111" s="1">
        <v>0</v>
      </c>
      <c r="AO111" s="1">
        <v>0</v>
      </c>
      <c r="AP111" s="1">
        <v>0</v>
      </c>
      <c r="AQ111" s="1">
        <v>0</v>
      </c>
      <c r="AR111" s="1">
        <v>1</v>
      </c>
      <c r="AS111" s="1">
        <v>20</v>
      </c>
      <c r="AT111" s="1">
        <v>5</v>
      </c>
      <c r="AU111" s="3">
        <v>0.44</v>
      </c>
      <c r="AV111" s="8">
        <v>-9999.9</v>
      </c>
      <c r="AW111" s="8">
        <v>-9999.9</v>
      </c>
    </row>
    <row r="112" spans="1:49">
      <c r="A112" s="1" t="s">
        <v>105</v>
      </c>
      <c r="B112" s="1">
        <v>1910</v>
      </c>
      <c r="C112" s="1">
        <v>0</v>
      </c>
      <c r="D112" s="1">
        <v>0.02</v>
      </c>
      <c r="E112" s="1">
        <v>0</v>
      </c>
      <c r="F112" s="1">
        <v>0</v>
      </c>
      <c r="G112" s="1">
        <v>0.02</v>
      </c>
      <c r="H112" s="2">
        <v>7.1077939600000004</v>
      </c>
      <c r="I112" s="2">
        <v>7.9455731399999996</v>
      </c>
      <c r="J112" s="2">
        <v>1.632171E-2</v>
      </c>
      <c r="K112" s="3">
        <v>33.57</v>
      </c>
      <c r="L112" s="3">
        <v>21.67</v>
      </c>
      <c r="M112" s="3">
        <v>14.26</v>
      </c>
      <c r="N112" s="3">
        <v>49.25</v>
      </c>
      <c r="O112" s="3">
        <v>9.66</v>
      </c>
      <c r="P112" s="1">
        <v>0.61</v>
      </c>
      <c r="Q112" s="1">
        <v>43.77</v>
      </c>
      <c r="R112" s="1">
        <v>1</v>
      </c>
      <c r="S112" s="1">
        <v>0</v>
      </c>
      <c r="T112" s="1">
        <f t="shared" si="7"/>
        <v>1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6">
        <v>473.46562067374248</v>
      </c>
      <c r="AE112" s="6">
        <v>11.301055034540122</v>
      </c>
      <c r="AF112" s="6">
        <f t="shared" si="8"/>
        <v>484.76667570828261</v>
      </c>
      <c r="AG112" s="2">
        <v>4.68338E-3</v>
      </c>
      <c r="AH112" s="2">
        <v>0.31546880999999999</v>
      </c>
      <c r="AI112" s="6">
        <v>475.27472527472526</v>
      </c>
      <c r="AJ112" s="6">
        <v>10.199999999999999</v>
      </c>
      <c r="AK112" s="2">
        <v>5.0759799999999999E-3</v>
      </c>
      <c r="AL112" s="1">
        <v>0.56299999999999994</v>
      </c>
      <c r="AM112" s="1">
        <v>0.68100000000000005</v>
      </c>
      <c r="AN112" s="1">
        <v>0</v>
      </c>
      <c r="AO112" s="1">
        <v>0</v>
      </c>
      <c r="AP112" s="1">
        <v>0</v>
      </c>
      <c r="AQ112" s="1">
        <v>0</v>
      </c>
      <c r="AR112" s="1">
        <v>1</v>
      </c>
      <c r="AS112" s="1">
        <v>30</v>
      </c>
      <c r="AT112" s="1">
        <v>12</v>
      </c>
      <c r="AU112" s="3">
        <v>0.44</v>
      </c>
      <c r="AV112" s="8">
        <v>8.5684228745488635</v>
      </c>
      <c r="AW112" s="8">
        <v>-9999.9</v>
      </c>
    </row>
    <row r="113" spans="1:49">
      <c r="A113" s="1" t="s">
        <v>105</v>
      </c>
      <c r="B113" s="1">
        <v>1920</v>
      </c>
      <c r="C113" s="1">
        <v>0</v>
      </c>
      <c r="D113" s="1">
        <v>0.04</v>
      </c>
      <c r="E113" s="1">
        <v>1E-3</v>
      </c>
      <c r="F113" s="1">
        <v>0</v>
      </c>
      <c r="G113" s="3">
        <v>4.1000000000000002E-2</v>
      </c>
      <c r="H113" s="2">
        <v>7.2696933499999998</v>
      </c>
      <c r="I113" s="2">
        <v>8.1389852099999995</v>
      </c>
      <c r="J113" s="2">
        <v>1.5636779999999999E-2</v>
      </c>
      <c r="K113" s="3">
        <v>32.409999999999997</v>
      </c>
      <c r="L113" s="3">
        <v>21.75</v>
      </c>
      <c r="M113" s="3">
        <v>14.79</v>
      </c>
      <c r="N113" s="3">
        <v>49.66</v>
      </c>
      <c r="O113" s="3">
        <v>9.91</v>
      </c>
      <c r="P113" s="1">
        <v>0.59</v>
      </c>
      <c r="Q113" s="1">
        <v>47.64</v>
      </c>
      <c r="R113" s="1">
        <v>1</v>
      </c>
      <c r="S113" s="1">
        <v>0</v>
      </c>
      <c r="T113" s="1">
        <f t="shared" si="7"/>
        <v>1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1</v>
      </c>
      <c r="AC113" s="1">
        <v>0</v>
      </c>
      <c r="AD113" s="6">
        <v>566.43678160919535</v>
      </c>
      <c r="AE113" s="6">
        <v>11.287601282211076</v>
      </c>
      <c r="AF113" s="6">
        <f t="shared" si="8"/>
        <v>577.72438289140644</v>
      </c>
      <c r="AG113" s="2">
        <v>6.4213400000000002E-3</v>
      </c>
      <c r="AH113" s="2">
        <v>0.31129263000000001</v>
      </c>
      <c r="AI113" s="6">
        <v>473.46562067374248</v>
      </c>
      <c r="AJ113" s="6">
        <v>11.301055034540122</v>
      </c>
      <c r="AK113" s="2">
        <v>4.68338E-3</v>
      </c>
      <c r="AL113" s="1">
        <v>0.56100000000000005</v>
      </c>
      <c r="AM113" s="1">
        <v>0.56299999999999994</v>
      </c>
      <c r="AN113" s="1">
        <v>0</v>
      </c>
      <c r="AO113" s="1">
        <v>0</v>
      </c>
      <c r="AP113" s="1">
        <v>0</v>
      </c>
      <c r="AQ113" s="1">
        <v>0</v>
      </c>
      <c r="AR113" s="1">
        <v>1</v>
      </c>
      <c r="AS113" s="1">
        <v>40</v>
      </c>
      <c r="AT113" s="1">
        <v>14</v>
      </c>
      <c r="AU113" s="3">
        <v>0.44</v>
      </c>
      <c r="AV113" s="8">
        <v>-9999.9</v>
      </c>
      <c r="AW113" s="8">
        <v>8.5684228745488635</v>
      </c>
    </row>
    <row r="114" spans="1:49">
      <c r="A114" s="1" t="s">
        <v>105</v>
      </c>
      <c r="B114" s="1">
        <v>1930</v>
      </c>
      <c r="C114" s="1">
        <v>0</v>
      </c>
      <c r="D114" s="1">
        <v>0.06</v>
      </c>
      <c r="E114" s="1">
        <v>4.0000000000000001E-3</v>
      </c>
      <c r="F114" s="1">
        <v>0.01</v>
      </c>
      <c r="G114" s="3">
        <v>7.3999999999999996E-2</v>
      </c>
      <c r="H114" s="2">
        <v>7.4248512</v>
      </c>
      <c r="I114" s="2">
        <v>8.2510455799999995</v>
      </c>
      <c r="J114" s="2">
        <v>1.379729E-2</v>
      </c>
      <c r="K114" s="3">
        <v>32.54</v>
      </c>
      <c r="L114" s="3">
        <v>21.41</v>
      </c>
      <c r="M114" s="3">
        <v>15.72</v>
      </c>
      <c r="N114" s="3">
        <v>52.22</v>
      </c>
      <c r="O114" s="3">
        <v>10.52</v>
      </c>
      <c r="P114" s="1">
        <v>1.01</v>
      </c>
      <c r="Q114" s="1">
        <v>51.33</v>
      </c>
      <c r="R114" s="1">
        <v>1</v>
      </c>
      <c r="S114" s="1">
        <v>0</v>
      </c>
      <c r="T114" s="1">
        <f t="shared" si="7"/>
        <v>1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1</v>
      </c>
      <c r="AD114" s="6">
        <v>716.95469406819245</v>
      </c>
      <c r="AE114" s="6">
        <v>15.084085152415858</v>
      </c>
      <c r="AF114" s="6">
        <f t="shared" si="8"/>
        <v>732.03877922060826</v>
      </c>
      <c r="AG114" s="2">
        <v>9.2510800000000001E-3</v>
      </c>
      <c r="AH114" s="2">
        <v>0.38719007</v>
      </c>
      <c r="AI114" s="6">
        <v>566.43678160919535</v>
      </c>
      <c r="AJ114" s="6">
        <v>11.287601282211076</v>
      </c>
      <c r="AK114" s="2">
        <v>6.4213400000000002E-3</v>
      </c>
      <c r="AL114" s="1">
        <v>0.53900000000000003</v>
      </c>
      <c r="AM114" s="1">
        <v>0.56100000000000005</v>
      </c>
      <c r="AN114" s="1">
        <v>0</v>
      </c>
      <c r="AO114" s="1">
        <v>0</v>
      </c>
      <c r="AP114" s="1">
        <v>0</v>
      </c>
      <c r="AQ114" s="1">
        <v>0</v>
      </c>
      <c r="AR114" s="1">
        <v>1</v>
      </c>
      <c r="AS114" s="1">
        <v>50</v>
      </c>
      <c r="AT114" s="1">
        <v>8</v>
      </c>
      <c r="AU114" s="3">
        <v>0.44</v>
      </c>
      <c r="AV114" s="8">
        <v>9.7521286399324616</v>
      </c>
      <c r="AW114" s="8">
        <v>-9999.9</v>
      </c>
    </row>
    <row r="115" spans="1:49">
      <c r="A115" s="1" t="s">
        <v>97</v>
      </c>
      <c r="B115" s="1">
        <v>1880</v>
      </c>
      <c r="C115" s="3">
        <v>0.6</v>
      </c>
      <c r="D115" s="1">
        <v>0</v>
      </c>
      <c r="E115" s="1">
        <v>0.12</v>
      </c>
      <c r="F115" s="1">
        <v>0</v>
      </c>
      <c r="G115" s="3">
        <v>0.72</v>
      </c>
      <c r="H115" s="2">
        <v>6.8387266899999997</v>
      </c>
      <c r="I115" s="2">
        <v>7.5392078900000001</v>
      </c>
      <c r="J115" s="2">
        <v>1.1977720000000001E-2</v>
      </c>
      <c r="K115" s="3">
        <v>32.61</v>
      </c>
      <c r="L115" s="3">
        <v>20.28</v>
      </c>
      <c r="M115" s="3">
        <v>14.98</v>
      </c>
      <c r="N115" s="3">
        <v>48.69</v>
      </c>
      <c r="O115" s="3">
        <v>10.26</v>
      </c>
      <c r="P115" s="1">
        <v>0.94</v>
      </c>
      <c r="Q115" s="1">
        <v>33.39</v>
      </c>
      <c r="R115" s="1">
        <v>0</v>
      </c>
      <c r="S115" s="1">
        <v>1</v>
      </c>
      <c r="T115" s="1">
        <f t="shared" si="7"/>
        <v>1</v>
      </c>
      <c r="U115" s="1">
        <v>0</v>
      </c>
      <c r="V115" s="28">
        <v>8.2000000000000003E-2</v>
      </c>
      <c r="W115" s="28">
        <v>1</v>
      </c>
      <c r="X115" s="28">
        <v>8.2000000000000003E-2</v>
      </c>
      <c r="Y115" s="28">
        <v>1</v>
      </c>
      <c r="Z115" s="1">
        <v>1</v>
      </c>
      <c r="AA115" s="1">
        <v>0</v>
      </c>
      <c r="AB115" s="1">
        <v>0</v>
      </c>
      <c r="AC115" s="1">
        <v>0</v>
      </c>
      <c r="AD115" s="6">
        <v>704.80690838781027</v>
      </c>
      <c r="AE115" s="19">
        <v>14</v>
      </c>
      <c r="AF115" s="6">
        <f t="shared" si="8"/>
        <v>718.80690838781027</v>
      </c>
      <c r="AG115" s="2">
        <v>2.3632900000000001E-3</v>
      </c>
      <c r="AH115" s="2">
        <v>0.39981042</v>
      </c>
      <c r="AI115" s="6">
        <v>588.54820140781783</v>
      </c>
      <c r="AJ115" s="19">
        <v>14</v>
      </c>
      <c r="AK115" s="2">
        <v>2.51367E-3</v>
      </c>
      <c r="AL115" s="1">
        <v>0.58499999999999996</v>
      </c>
      <c r="AM115" s="1">
        <v>0.61199999999999999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3</v>
      </c>
      <c r="AU115" s="3">
        <v>0.08</v>
      </c>
      <c r="AV115" s="8">
        <v>13.911817625345474</v>
      </c>
      <c r="AW115" s="8">
        <v>7.9750736007273266</v>
      </c>
    </row>
    <row r="116" spans="1:49">
      <c r="A116" s="1" t="s">
        <v>97</v>
      </c>
      <c r="B116" s="1">
        <v>1890</v>
      </c>
      <c r="C116" s="3">
        <v>0.69</v>
      </c>
      <c r="D116" s="1">
        <v>0</v>
      </c>
      <c r="E116" s="3">
        <v>0.16</v>
      </c>
      <c r="F116" s="1">
        <v>0</v>
      </c>
      <c r="G116" s="3">
        <v>0.85</v>
      </c>
      <c r="H116" s="2">
        <v>6.9577922799999996</v>
      </c>
      <c r="I116" s="2">
        <v>7.6207491999999997</v>
      </c>
      <c r="J116" s="2">
        <v>1.6946570000000001E-2</v>
      </c>
      <c r="K116" s="3">
        <v>33.299999999999997</v>
      </c>
      <c r="L116" s="3">
        <v>21.13</v>
      </c>
      <c r="M116" s="3">
        <v>12.64</v>
      </c>
      <c r="N116" s="3">
        <v>46.76</v>
      </c>
      <c r="O116" s="3">
        <v>13.32</v>
      </c>
      <c r="P116" s="1">
        <v>0.45</v>
      </c>
      <c r="Q116" s="1">
        <v>37.659999999999997</v>
      </c>
      <c r="R116" s="1">
        <v>0</v>
      </c>
      <c r="S116" s="1">
        <v>1</v>
      </c>
      <c r="T116" s="1">
        <f t="shared" si="7"/>
        <v>1</v>
      </c>
      <c r="U116" s="1">
        <v>0</v>
      </c>
      <c r="V116" s="1">
        <v>8.2000000000000003E-2</v>
      </c>
      <c r="W116" s="1">
        <v>1</v>
      </c>
      <c r="X116" s="1">
        <v>8.2000000000000003E-2</v>
      </c>
      <c r="Y116" s="1">
        <v>1</v>
      </c>
      <c r="Z116" s="1">
        <v>0</v>
      </c>
      <c r="AA116" s="1">
        <v>1</v>
      </c>
      <c r="AB116" s="1">
        <v>0</v>
      </c>
      <c r="AC116" s="1">
        <v>0</v>
      </c>
      <c r="AD116" s="6">
        <v>683.06611655665949</v>
      </c>
      <c r="AE116" s="6">
        <v>13.846709996978452</v>
      </c>
      <c r="AF116" s="6">
        <f t="shared" si="8"/>
        <v>696.91282655363796</v>
      </c>
      <c r="AG116" s="2">
        <v>2.56222E-3</v>
      </c>
      <c r="AH116" s="2">
        <v>0.45072562999999999</v>
      </c>
      <c r="AI116" s="6">
        <v>704.80690838781027</v>
      </c>
      <c r="AJ116" s="19">
        <v>14</v>
      </c>
      <c r="AK116" s="2">
        <v>2.3632900000000001E-3</v>
      </c>
      <c r="AL116" s="1">
        <v>0.59199999999999997</v>
      </c>
      <c r="AM116" s="1">
        <v>0.58499999999999996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10</v>
      </c>
      <c r="AT116" s="1">
        <v>4</v>
      </c>
      <c r="AU116" s="3">
        <v>0.08</v>
      </c>
      <c r="AV116" s="8">
        <v>13.352184639943506</v>
      </c>
      <c r="AW116" s="8">
        <v>13.911817625345474</v>
      </c>
    </row>
    <row r="117" spans="1:49">
      <c r="A117" s="1" t="s">
        <v>97</v>
      </c>
      <c r="B117" s="1">
        <v>1900</v>
      </c>
      <c r="C117" s="3">
        <v>0.66</v>
      </c>
      <c r="D117" s="1">
        <v>0</v>
      </c>
      <c r="E117" s="3">
        <v>0.19</v>
      </c>
      <c r="F117" s="1">
        <v>0</v>
      </c>
      <c r="G117" s="3">
        <v>0.85</v>
      </c>
      <c r="H117" s="2">
        <v>7.1258380499999996</v>
      </c>
      <c r="I117" s="2">
        <v>7.7629745400000001</v>
      </c>
      <c r="J117" s="2">
        <v>1.4546E-2</v>
      </c>
      <c r="K117" s="3">
        <v>32.44</v>
      </c>
      <c r="L117" s="3">
        <v>20.97</v>
      </c>
      <c r="M117" s="3">
        <v>14.27</v>
      </c>
      <c r="N117" s="3">
        <v>46.67</v>
      </c>
      <c r="O117" s="3">
        <v>14.4</v>
      </c>
      <c r="P117" s="1">
        <v>0.68</v>
      </c>
      <c r="Q117" s="1">
        <v>41.78</v>
      </c>
      <c r="R117" s="1">
        <v>0</v>
      </c>
      <c r="S117" s="1">
        <v>1</v>
      </c>
      <c r="T117" s="1">
        <f t="shared" si="7"/>
        <v>1</v>
      </c>
      <c r="U117" s="1">
        <v>0</v>
      </c>
      <c r="V117" s="1">
        <v>9.8000000000000004E-2</v>
      </c>
      <c r="W117" s="1">
        <v>1</v>
      </c>
      <c r="X117" s="1">
        <v>9.8000000000000004E-2</v>
      </c>
      <c r="Y117" s="1">
        <v>1</v>
      </c>
      <c r="Z117" s="1">
        <v>0</v>
      </c>
      <c r="AA117" s="1">
        <v>0</v>
      </c>
      <c r="AB117" s="1">
        <v>0</v>
      </c>
      <c r="AC117" s="1">
        <v>0</v>
      </c>
      <c r="AD117" s="6">
        <v>688.7663336919386</v>
      </c>
      <c r="AE117" s="6">
        <v>16.709540562827456</v>
      </c>
      <c r="AF117" s="6">
        <f t="shared" si="8"/>
        <v>705.47587425476604</v>
      </c>
      <c r="AG117" s="2">
        <v>2.20324E-3</v>
      </c>
      <c r="AH117" s="2">
        <v>0.44416802</v>
      </c>
      <c r="AI117" s="6">
        <v>683.06611655665949</v>
      </c>
      <c r="AJ117" s="6">
        <v>13.846709996978452</v>
      </c>
      <c r="AK117" s="2">
        <v>2.56222E-3</v>
      </c>
      <c r="AL117" s="1">
        <v>0.53500000000000003</v>
      </c>
      <c r="AM117" s="1">
        <v>0.59199999999999997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20</v>
      </c>
      <c r="AT117" s="1">
        <v>1</v>
      </c>
      <c r="AU117" s="3">
        <v>0.08</v>
      </c>
      <c r="AV117" s="8">
        <v>15.409909630163098</v>
      </c>
      <c r="AW117" s="8">
        <v>13.352184639943506</v>
      </c>
    </row>
    <row r="118" spans="1:49">
      <c r="A118" s="1" t="s">
        <v>97</v>
      </c>
      <c r="B118" s="1">
        <v>1910</v>
      </c>
      <c r="C118" s="3">
        <v>0.72</v>
      </c>
      <c r="D118" s="1">
        <v>0</v>
      </c>
      <c r="E118" s="3">
        <v>0.31</v>
      </c>
      <c r="F118" s="1">
        <v>0</v>
      </c>
      <c r="G118" s="3">
        <v>1.03</v>
      </c>
      <c r="H118" s="2">
        <v>7.2702502500000001</v>
      </c>
      <c r="I118" s="2">
        <v>7.9455731399999996</v>
      </c>
      <c r="J118" s="2">
        <v>1.433566E-2</v>
      </c>
      <c r="K118" s="3">
        <v>31.71</v>
      </c>
      <c r="L118" s="3">
        <v>20.5</v>
      </c>
      <c r="M118" s="3">
        <v>14.03</v>
      </c>
      <c r="N118" s="3">
        <v>47.57</v>
      </c>
      <c r="O118" s="3">
        <v>14.3</v>
      </c>
      <c r="P118" s="1">
        <v>0.72</v>
      </c>
      <c r="Q118" s="1">
        <v>45.73</v>
      </c>
      <c r="R118" s="1">
        <v>0</v>
      </c>
      <c r="S118" s="1">
        <v>1</v>
      </c>
      <c r="T118" s="1">
        <f t="shared" si="7"/>
        <v>1</v>
      </c>
      <c r="U118" s="1">
        <v>0</v>
      </c>
      <c r="V118" s="1">
        <v>0.20300000000000001</v>
      </c>
      <c r="W118" s="1">
        <v>1</v>
      </c>
      <c r="X118" s="1">
        <v>0.20300000000000001</v>
      </c>
      <c r="Y118" s="1">
        <v>1</v>
      </c>
      <c r="Z118" s="1">
        <v>0</v>
      </c>
      <c r="AA118" s="1">
        <v>0</v>
      </c>
      <c r="AB118" s="1">
        <v>0</v>
      </c>
      <c r="AC118" s="1">
        <v>0</v>
      </c>
      <c r="AD118" s="6">
        <v>699.23852262789194</v>
      </c>
      <c r="AE118" s="6">
        <v>21.201226137578288</v>
      </c>
      <c r="AF118" s="6">
        <f t="shared" si="8"/>
        <v>720.4397487654702</v>
      </c>
      <c r="AG118" s="2">
        <v>7.9741099999999995E-3</v>
      </c>
      <c r="AH118" s="2">
        <v>0.45181953000000002</v>
      </c>
      <c r="AI118" s="6">
        <v>688.7663336919386</v>
      </c>
      <c r="AJ118" s="6">
        <v>16.709540562827456</v>
      </c>
      <c r="AK118" s="2">
        <v>2.20324E-3</v>
      </c>
      <c r="AL118" s="1">
        <v>0.46200000000000002</v>
      </c>
      <c r="AM118" s="1">
        <v>0.53500000000000003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30</v>
      </c>
      <c r="AT118" s="1">
        <v>4</v>
      </c>
      <c r="AU118" s="3">
        <v>0.08</v>
      </c>
      <c r="AV118" s="8">
        <v>18.992765081580551</v>
      </c>
      <c r="AW118" s="8">
        <v>15.409909630163098</v>
      </c>
    </row>
    <row r="119" spans="1:49">
      <c r="A119" s="1" t="s">
        <v>97</v>
      </c>
      <c r="B119" s="1">
        <v>1920</v>
      </c>
      <c r="C119" s="3">
        <v>0.56000000000000005</v>
      </c>
      <c r="D119" s="1">
        <v>0.33</v>
      </c>
      <c r="E119" s="3">
        <v>0.25</v>
      </c>
      <c r="F119" s="1">
        <v>0</v>
      </c>
      <c r="G119" s="3">
        <v>1.1399999999999999</v>
      </c>
      <c r="H119" s="2">
        <v>7.4125889899999997</v>
      </c>
      <c r="I119" s="2">
        <v>8.1389852099999995</v>
      </c>
      <c r="J119" s="2">
        <v>-5.2335000000000003E-3</v>
      </c>
      <c r="K119" s="3">
        <v>29.29</v>
      </c>
      <c r="L119" s="3">
        <v>17.420000000000002</v>
      </c>
      <c r="M119" s="3">
        <v>14.05</v>
      </c>
      <c r="N119" s="3">
        <v>48.28</v>
      </c>
      <c r="O119" s="3">
        <v>13.71</v>
      </c>
      <c r="P119" s="1">
        <v>0.67</v>
      </c>
      <c r="Q119" s="1">
        <v>49.51</v>
      </c>
      <c r="R119" s="1">
        <v>0</v>
      </c>
      <c r="S119" s="1">
        <v>1</v>
      </c>
      <c r="T119" s="1">
        <f t="shared" si="7"/>
        <v>1</v>
      </c>
      <c r="U119" s="1">
        <v>0</v>
      </c>
      <c r="V119" s="1">
        <v>0.38100000000000001</v>
      </c>
      <c r="W119" s="1">
        <v>1</v>
      </c>
      <c r="X119" s="1">
        <v>0.38100000000000001</v>
      </c>
      <c r="Y119" s="1">
        <v>1</v>
      </c>
      <c r="Z119" s="1">
        <v>0</v>
      </c>
      <c r="AA119" s="1">
        <v>0</v>
      </c>
      <c r="AB119" s="1">
        <v>1</v>
      </c>
      <c r="AC119" s="1">
        <v>0</v>
      </c>
      <c r="AD119" s="6">
        <v>639.75466029390896</v>
      </c>
      <c r="AE119" s="6">
        <v>29.227575357715438</v>
      </c>
      <c r="AF119" s="6">
        <f t="shared" si="8"/>
        <v>668.98223565162436</v>
      </c>
      <c r="AG119" s="2">
        <v>8.5798999999999997E-3</v>
      </c>
      <c r="AH119" s="2">
        <v>0.46738809999999997</v>
      </c>
      <c r="AI119" s="6">
        <v>699.23852262789194</v>
      </c>
      <c r="AJ119" s="6">
        <v>21.201226137578288</v>
      </c>
      <c r="AK119" s="2">
        <v>7.9741099999999995E-3</v>
      </c>
      <c r="AL119" s="1">
        <v>0.40699999999999997</v>
      </c>
      <c r="AM119" s="1">
        <v>0.46200000000000002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40</v>
      </c>
      <c r="AT119" s="1">
        <v>3</v>
      </c>
      <c r="AU119" s="3">
        <v>0.08</v>
      </c>
      <c r="AV119" s="8">
        <v>23.296096829237889</v>
      </c>
      <c r="AW119" s="8">
        <v>18.992765081580551</v>
      </c>
    </row>
    <row r="120" spans="1:49">
      <c r="A120" s="1" t="s">
        <v>97</v>
      </c>
      <c r="B120" s="1">
        <v>1930</v>
      </c>
      <c r="C120" s="3">
        <v>1.1299999999999999</v>
      </c>
      <c r="D120" s="1">
        <v>0.56999999999999995</v>
      </c>
      <c r="E120" s="3">
        <v>0.89</v>
      </c>
      <c r="F120" s="1">
        <v>0.01</v>
      </c>
      <c r="G120" s="3">
        <v>2.6</v>
      </c>
      <c r="H120" s="2">
        <v>7.3601166999999998</v>
      </c>
      <c r="I120" s="2">
        <v>8.2510455799999995</v>
      </c>
      <c r="J120" s="2">
        <v>3.4602609999999999E-2</v>
      </c>
      <c r="K120" s="3">
        <v>24.84</v>
      </c>
      <c r="L120" s="3">
        <v>19.71</v>
      </c>
      <c r="M120" s="3">
        <v>13.68</v>
      </c>
      <c r="N120" s="3">
        <v>47.96</v>
      </c>
      <c r="O120" s="3">
        <v>13.92</v>
      </c>
      <c r="P120" s="1">
        <v>0.43</v>
      </c>
      <c r="Q120" s="1">
        <v>53.11</v>
      </c>
      <c r="R120" s="1">
        <v>0</v>
      </c>
      <c r="S120" s="1">
        <v>1</v>
      </c>
      <c r="T120" s="1">
        <f t="shared" si="7"/>
        <v>1</v>
      </c>
      <c r="U120" s="1">
        <v>1</v>
      </c>
      <c r="V120" s="1">
        <v>0.59599999999999997</v>
      </c>
      <c r="W120" s="1">
        <v>1</v>
      </c>
      <c r="X120" s="1">
        <v>0.59599999999999997</v>
      </c>
      <c r="Y120" s="1">
        <v>1</v>
      </c>
      <c r="Z120" s="1">
        <v>0</v>
      </c>
      <c r="AA120" s="1">
        <v>0</v>
      </c>
      <c r="AB120" s="1">
        <v>0</v>
      </c>
      <c r="AC120" s="1">
        <v>1</v>
      </c>
      <c r="AD120" s="6">
        <v>779.41361748231009</v>
      </c>
      <c r="AE120" s="6">
        <v>39.254669716816814</v>
      </c>
      <c r="AF120" s="6">
        <f t="shared" si="8"/>
        <v>818.66828719912689</v>
      </c>
      <c r="AG120" s="2">
        <v>9.0864099999999996E-3</v>
      </c>
      <c r="AH120" s="2">
        <v>0.43112454</v>
      </c>
      <c r="AI120" s="6">
        <v>639.75466029390896</v>
      </c>
      <c r="AJ120" s="6">
        <v>29.227575357715438</v>
      </c>
      <c r="AK120" s="2">
        <v>8.5798999999999997E-3</v>
      </c>
      <c r="AL120" s="1">
        <v>0.36</v>
      </c>
      <c r="AM120" s="1">
        <v>0.40699999999999997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50</v>
      </c>
      <c r="AT120" s="1">
        <v>7</v>
      </c>
      <c r="AU120" s="3">
        <v>0.08</v>
      </c>
      <c r="AV120" s="8">
        <v>28.693294293006574</v>
      </c>
      <c r="AW120" s="8">
        <v>23.296096829237889</v>
      </c>
    </row>
    <row r="121" spans="1:49">
      <c r="A121" s="1" t="s">
        <v>98</v>
      </c>
      <c r="B121" s="1">
        <v>1880</v>
      </c>
      <c r="C121" s="3">
        <v>0.73</v>
      </c>
      <c r="D121" s="1">
        <v>0</v>
      </c>
      <c r="E121" s="3">
        <v>0.13</v>
      </c>
      <c r="F121" s="1">
        <v>0</v>
      </c>
      <c r="G121" s="3">
        <v>0.86</v>
      </c>
      <c r="H121" s="2">
        <v>7.5392078900000001</v>
      </c>
      <c r="I121" s="2">
        <v>7.5392078900000001</v>
      </c>
      <c r="J121" s="2">
        <v>8.1874700000000005E-3</v>
      </c>
      <c r="K121" s="3">
        <v>36.47</v>
      </c>
      <c r="L121" s="3">
        <v>23.19</v>
      </c>
      <c r="M121" s="3">
        <v>16.75</v>
      </c>
      <c r="N121" s="3">
        <v>54.82</v>
      </c>
      <c r="O121" s="3">
        <v>8.61</v>
      </c>
      <c r="P121" s="1">
        <v>1.03</v>
      </c>
      <c r="Q121" s="1">
        <v>81.09</v>
      </c>
      <c r="R121" s="1">
        <v>0.2</v>
      </c>
      <c r="S121" s="1">
        <v>0.79</v>
      </c>
      <c r="T121" s="1">
        <v>0.66</v>
      </c>
      <c r="U121" s="1">
        <v>0</v>
      </c>
      <c r="V121" s="1">
        <v>0.36699999999999999</v>
      </c>
      <c r="W121" s="1">
        <v>1</v>
      </c>
      <c r="X121" s="1">
        <v>0.36699999999999999</v>
      </c>
      <c r="Y121" s="1">
        <v>1</v>
      </c>
      <c r="Z121" s="1">
        <v>1</v>
      </c>
      <c r="AA121" s="1">
        <v>0</v>
      </c>
      <c r="AB121" s="1">
        <v>0</v>
      </c>
      <c r="AC121" s="1">
        <v>0</v>
      </c>
      <c r="AD121" s="6">
        <v>548.61203990987087</v>
      </c>
      <c r="AE121" s="6">
        <v>2.6172374951206896</v>
      </c>
      <c r="AF121" s="6">
        <v>558.63432140448663</v>
      </c>
      <c r="AG121" s="2">
        <v>3.2193899999999999E-3</v>
      </c>
      <c r="AH121" s="2">
        <v>0.16301304</v>
      </c>
      <c r="AI121" s="6">
        <v>558.63432140448663</v>
      </c>
      <c r="AJ121" s="6">
        <v>2.1301560445300876</v>
      </c>
      <c r="AK121" s="2">
        <v>2.2530200000000001E-3</v>
      </c>
      <c r="AL121" s="1">
        <v>0.13300000000000001</v>
      </c>
      <c r="AM121" s="1">
        <v>0.153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1</v>
      </c>
      <c r="AU121" s="3">
        <v>0.32</v>
      </c>
      <c r="AV121" s="8">
        <v>8.7188605770114584</v>
      </c>
      <c r="AW121" s="8">
        <v>3.5698966236029293</v>
      </c>
    </row>
    <row r="122" spans="1:49">
      <c r="A122" s="1" t="s">
        <v>98</v>
      </c>
      <c r="B122" s="1">
        <v>1890</v>
      </c>
      <c r="C122" s="3">
        <v>0.67</v>
      </c>
      <c r="D122" s="1">
        <v>0</v>
      </c>
      <c r="E122" s="3">
        <v>0.16</v>
      </c>
      <c r="F122" s="1">
        <v>1E-3</v>
      </c>
      <c r="G122" s="3">
        <v>0.83099999999999996</v>
      </c>
      <c r="H122" s="2">
        <v>7.6207491999999997</v>
      </c>
      <c r="I122" s="2">
        <v>7.6207491999999997</v>
      </c>
      <c r="J122" s="2">
        <v>1.4324160000000001E-2</v>
      </c>
      <c r="K122" s="3">
        <v>35.14</v>
      </c>
      <c r="L122" s="3">
        <v>23.04</v>
      </c>
      <c r="M122" s="3">
        <v>16.670000000000002</v>
      </c>
      <c r="N122" s="3">
        <v>55.32</v>
      </c>
      <c r="O122" s="3">
        <v>8.73</v>
      </c>
      <c r="P122" s="1">
        <v>0.8</v>
      </c>
      <c r="Q122" s="1">
        <v>82.7</v>
      </c>
      <c r="R122" s="1">
        <v>0.2</v>
      </c>
      <c r="S122" s="1">
        <v>0.79</v>
      </c>
      <c r="T122" s="1">
        <v>0.66</v>
      </c>
      <c r="U122" s="1">
        <v>0</v>
      </c>
      <c r="V122" s="1">
        <v>0.38700000000000001</v>
      </c>
      <c r="W122" s="1">
        <v>1</v>
      </c>
      <c r="X122" s="1">
        <v>0.38700000000000001</v>
      </c>
      <c r="Y122" s="1">
        <v>1</v>
      </c>
      <c r="Z122" s="1">
        <v>0</v>
      </c>
      <c r="AA122" s="1">
        <v>1</v>
      </c>
      <c r="AB122" s="1">
        <v>0</v>
      </c>
      <c r="AC122" s="1">
        <v>0</v>
      </c>
      <c r="AD122" s="6">
        <v>645.78623246273946</v>
      </c>
      <c r="AE122" s="6">
        <v>3.0327663013125474</v>
      </c>
      <c r="AF122" s="6">
        <v>548.61203990987087</v>
      </c>
      <c r="AG122" s="2">
        <v>3.3156700000000002E-3</v>
      </c>
      <c r="AH122" s="2">
        <v>0.29094294999999998</v>
      </c>
      <c r="AI122" s="6">
        <v>548.61203990987087</v>
      </c>
      <c r="AJ122" s="6">
        <v>2.6172374951206896</v>
      </c>
      <c r="AK122" s="2">
        <v>3.2193899999999999E-3</v>
      </c>
      <c r="AL122" s="1">
        <v>0.107</v>
      </c>
      <c r="AM122" s="1">
        <v>0.13300000000000001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10</v>
      </c>
      <c r="AT122" s="1">
        <v>4</v>
      </c>
      <c r="AU122" s="3">
        <v>0.32</v>
      </c>
      <c r="AV122" s="8">
        <v>11.351073291033755</v>
      </c>
      <c r="AW122" s="8">
        <v>8.7188605770114584</v>
      </c>
    </row>
    <row r="123" spans="1:49">
      <c r="A123" s="1" t="s">
        <v>98</v>
      </c>
      <c r="B123" s="1">
        <v>1900</v>
      </c>
      <c r="C123" s="3">
        <v>0.71</v>
      </c>
      <c r="D123" s="1">
        <v>0</v>
      </c>
      <c r="E123" s="3">
        <v>0.28999999999999998</v>
      </c>
      <c r="F123" s="1">
        <v>3.0000000000000001E-3</v>
      </c>
      <c r="G123" s="3">
        <v>1.0029999999999999</v>
      </c>
      <c r="H123" s="2">
        <v>7.7629745400000001</v>
      </c>
      <c r="I123" s="2">
        <v>7.7629745400000001</v>
      </c>
      <c r="J123" s="2">
        <v>1.14416E-2</v>
      </c>
      <c r="K123" s="3">
        <v>32.549999999999997</v>
      </c>
      <c r="L123" s="3">
        <v>21.15</v>
      </c>
      <c r="M123" s="3">
        <v>16.71</v>
      </c>
      <c r="N123" s="3">
        <v>56.11</v>
      </c>
      <c r="O123" s="3">
        <v>8.17</v>
      </c>
      <c r="P123" s="1">
        <v>0.94</v>
      </c>
      <c r="Q123" s="1">
        <v>84.18</v>
      </c>
      <c r="R123" s="1">
        <v>0.2</v>
      </c>
      <c r="S123" s="1">
        <v>0.79</v>
      </c>
      <c r="T123" s="1">
        <v>0.66</v>
      </c>
      <c r="U123" s="1">
        <v>0</v>
      </c>
      <c r="V123" s="1">
        <v>0.33200000000000002</v>
      </c>
      <c r="W123" s="1">
        <v>1</v>
      </c>
      <c r="X123" s="1">
        <v>0.33200000000000002</v>
      </c>
      <c r="Y123" s="1">
        <v>1</v>
      </c>
      <c r="Z123" s="1">
        <v>0</v>
      </c>
      <c r="AA123" s="1">
        <v>0</v>
      </c>
      <c r="AB123" s="1">
        <v>0</v>
      </c>
      <c r="AC123" s="1">
        <v>0</v>
      </c>
      <c r="AD123" s="6">
        <v>720.23816655262146</v>
      </c>
      <c r="AE123" s="6">
        <v>7.3647972878523538</v>
      </c>
      <c r="AF123" s="6">
        <v>645.78623246273946</v>
      </c>
      <c r="AG123" s="2">
        <v>3.4694299999999999E-3</v>
      </c>
      <c r="AH123" s="2">
        <v>0.36319760000000001</v>
      </c>
      <c r="AI123" s="6">
        <v>645.78623246273946</v>
      </c>
      <c r="AJ123" s="6">
        <v>3.0327663013125474</v>
      </c>
      <c r="AK123" s="2">
        <v>3.3156700000000002E-3</v>
      </c>
      <c r="AL123" s="1">
        <v>9.0999999999999998E-2</v>
      </c>
      <c r="AM123" s="1">
        <v>0.107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20</v>
      </c>
      <c r="AT123" s="1">
        <v>3</v>
      </c>
      <c r="AU123" s="3">
        <v>0.32</v>
      </c>
      <c r="AV123" s="8">
        <v>16.646938664768367</v>
      </c>
      <c r="AW123" s="8">
        <v>11.351073291033755</v>
      </c>
    </row>
    <row r="124" spans="1:49">
      <c r="A124" s="1" t="s">
        <v>98</v>
      </c>
      <c r="B124" s="1">
        <v>1910</v>
      </c>
      <c r="C124" s="3">
        <v>0.68</v>
      </c>
      <c r="D124" s="1">
        <v>0.38</v>
      </c>
      <c r="E124" s="3">
        <v>0.32</v>
      </c>
      <c r="F124" s="1">
        <v>0.01</v>
      </c>
      <c r="G124" s="3">
        <v>1.39</v>
      </c>
      <c r="H124" s="2">
        <v>7.8767409199999996</v>
      </c>
      <c r="I124" s="2">
        <v>7.9455731399999996</v>
      </c>
      <c r="J124" s="2">
        <v>2.6176300000000001E-3</v>
      </c>
      <c r="K124" s="3">
        <v>30.82</v>
      </c>
      <c r="L124" s="3">
        <v>20.12</v>
      </c>
      <c r="M124" s="3">
        <v>14.7</v>
      </c>
      <c r="N124" s="3">
        <v>54.12</v>
      </c>
      <c r="O124" s="3">
        <v>8.7200000000000006</v>
      </c>
      <c r="P124" s="1">
        <v>0.88</v>
      </c>
      <c r="Q124" s="1">
        <v>85.55</v>
      </c>
      <c r="R124" s="1">
        <v>0.2</v>
      </c>
      <c r="S124" s="1">
        <v>0.79</v>
      </c>
      <c r="T124" s="1">
        <v>0.66</v>
      </c>
      <c r="U124" s="1">
        <v>0</v>
      </c>
      <c r="V124" s="1">
        <v>0.54900000000000004</v>
      </c>
      <c r="W124" s="1">
        <v>1</v>
      </c>
      <c r="X124" s="1">
        <v>0.54900000000000004</v>
      </c>
      <c r="Y124" s="1">
        <v>1</v>
      </c>
      <c r="Z124" s="1">
        <v>0</v>
      </c>
      <c r="AA124" s="1">
        <v>0</v>
      </c>
      <c r="AB124" s="1">
        <v>0</v>
      </c>
      <c r="AC124" s="1">
        <v>0</v>
      </c>
      <c r="AD124" s="6">
        <v>728.58138078433808</v>
      </c>
      <c r="AE124" s="6">
        <v>21.129963040112042</v>
      </c>
      <c r="AF124" s="6">
        <v>720.23816655262146</v>
      </c>
      <c r="AG124" s="2">
        <v>2.70609E-3</v>
      </c>
      <c r="AH124" s="2">
        <v>0.43678283000000001</v>
      </c>
      <c r="AI124" s="6">
        <v>720.23816655262146</v>
      </c>
      <c r="AJ124" s="6">
        <v>7.3647972878523538</v>
      </c>
      <c r="AK124" s="2">
        <v>3.4694299999999999E-3</v>
      </c>
      <c r="AL124" s="1">
        <v>8.7999999999999995E-2</v>
      </c>
      <c r="AM124" s="1">
        <v>9.0999999999999998E-2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30</v>
      </c>
      <c r="AT124" s="1">
        <v>3</v>
      </c>
      <c r="AU124" s="3">
        <v>0.32</v>
      </c>
      <c r="AV124" s="8">
        <v>21.710136821408057</v>
      </c>
      <c r="AW124" s="8">
        <v>16.646938664768367</v>
      </c>
    </row>
    <row r="125" spans="1:49">
      <c r="A125" s="1" t="s">
        <v>98</v>
      </c>
      <c r="B125" s="1">
        <v>1920</v>
      </c>
      <c r="C125" s="3">
        <v>0.51</v>
      </c>
      <c r="D125" s="1">
        <v>0.32</v>
      </c>
      <c r="E125" s="3">
        <v>0.56000000000000005</v>
      </c>
      <c r="F125" s="1">
        <v>0.03</v>
      </c>
      <c r="G125" s="3">
        <v>1.42</v>
      </c>
      <c r="H125" s="2">
        <v>7.9028830699999997</v>
      </c>
      <c r="I125" s="2">
        <v>8.1389852099999995</v>
      </c>
      <c r="J125" s="2">
        <v>5.4994500000000003E-3</v>
      </c>
      <c r="K125" s="3">
        <v>27.91</v>
      </c>
      <c r="L125" s="3">
        <v>18.28</v>
      </c>
      <c r="M125" s="3">
        <v>13.33</v>
      </c>
      <c r="N125" s="3">
        <v>48.88</v>
      </c>
      <c r="O125" s="3">
        <v>9.6</v>
      </c>
      <c r="P125" s="1">
        <v>-0.27</v>
      </c>
      <c r="Q125" s="1">
        <v>86.81</v>
      </c>
      <c r="R125" s="1">
        <v>0.14000000000000001</v>
      </c>
      <c r="S125" s="1">
        <v>0.84</v>
      </c>
      <c r="T125" s="1">
        <v>0.6</v>
      </c>
      <c r="U125" s="1">
        <v>0</v>
      </c>
      <c r="V125" s="1">
        <v>0.71199999999999997</v>
      </c>
      <c r="W125" s="1">
        <v>1</v>
      </c>
      <c r="X125" s="1">
        <v>0.71199999999999997</v>
      </c>
      <c r="Y125" s="1">
        <v>1</v>
      </c>
      <c r="Z125" s="1">
        <v>0</v>
      </c>
      <c r="AA125" s="1">
        <v>0</v>
      </c>
      <c r="AB125" s="1">
        <v>1</v>
      </c>
      <c r="AC125" s="1">
        <v>0</v>
      </c>
      <c r="AD125" s="6">
        <v>700.96150681529241</v>
      </c>
      <c r="AE125" s="6">
        <v>44.446962673761405</v>
      </c>
      <c r="AF125" s="6">
        <v>728.58138078433808</v>
      </c>
      <c r="AG125" s="2">
        <v>6.7276100000000002E-3</v>
      </c>
      <c r="AH125" s="2">
        <v>0.49111229000000001</v>
      </c>
      <c r="AI125" s="6">
        <v>728.58138078433808</v>
      </c>
      <c r="AJ125" s="6">
        <v>21.129963040112042</v>
      </c>
      <c r="AK125" s="2">
        <v>2.70609E-3</v>
      </c>
      <c r="AL125" s="1">
        <v>7.0999999999999994E-2</v>
      </c>
      <c r="AM125" s="1">
        <v>8.7999999999999995E-2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40</v>
      </c>
      <c r="AT125" s="1">
        <v>1</v>
      </c>
      <c r="AU125" s="3">
        <v>0.32</v>
      </c>
      <c r="AV125" s="8">
        <v>23.211822165232896</v>
      </c>
      <c r="AW125" s="8">
        <v>21.710136821408057</v>
      </c>
    </row>
    <row r="126" spans="1:49">
      <c r="A126" s="1" t="s">
        <v>98</v>
      </c>
      <c r="B126" s="1">
        <v>1930</v>
      </c>
      <c r="C126" s="3">
        <v>1.31</v>
      </c>
      <c r="D126" s="1">
        <v>0.37</v>
      </c>
      <c r="E126" s="3">
        <v>0.64</v>
      </c>
      <c r="F126" s="1">
        <v>0.37</v>
      </c>
      <c r="G126" s="3">
        <v>2.69</v>
      </c>
      <c r="H126" s="2">
        <v>7.95772689</v>
      </c>
      <c r="I126" s="2">
        <v>8.2510455799999995</v>
      </c>
      <c r="J126" s="2">
        <v>1.113098E-2</v>
      </c>
      <c r="K126" s="3">
        <v>24.16</v>
      </c>
      <c r="L126" s="3">
        <v>15.82</v>
      </c>
      <c r="M126" s="3">
        <v>13.01</v>
      </c>
      <c r="N126" s="3">
        <v>47.12</v>
      </c>
      <c r="O126" s="3">
        <v>11.01</v>
      </c>
      <c r="P126" s="1">
        <v>0.48</v>
      </c>
      <c r="Q126" s="1">
        <v>87.96</v>
      </c>
      <c r="R126" s="1">
        <v>0.14000000000000001</v>
      </c>
      <c r="S126" s="1">
        <v>0.84</v>
      </c>
      <c r="T126" s="1">
        <v>0.6</v>
      </c>
      <c r="U126" s="1">
        <v>1</v>
      </c>
      <c r="V126" s="1">
        <v>0.74</v>
      </c>
      <c r="W126" s="1">
        <v>1</v>
      </c>
      <c r="X126" s="1">
        <v>0.74</v>
      </c>
      <c r="Y126" s="1">
        <v>1</v>
      </c>
      <c r="Z126" s="1">
        <v>0</v>
      </c>
      <c r="AA126" s="1">
        <v>0</v>
      </c>
      <c r="AB126" s="1">
        <v>0</v>
      </c>
      <c r="AC126" s="1">
        <v>1</v>
      </c>
      <c r="AD126" s="6">
        <v>745.21400882212549</v>
      </c>
      <c r="AE126" s="6">
        <v>58.357699749478556</v>
      </c>
      <c r="AF126" s="6">
        <v>700.96150681529241</v>
      </c>
      <c r="AG126" s="2">
        <v>6.5194800000000002E-3</v>
      </c>
      <c r="AH126" s="2">
        <v>0.54777043000000003</v>
      </c>
      <c r="AI126" s="6">
        <v>700.96150681529241</v>
      </c>
      <c r="AJ126" s="6">
        <v>44.446962673761405</v>
      </c>
      <c r="AK126" s="2">
        <v>6.7276100000000002E-3</v>
      </c>
      <c r="AL126" s="1">
        <v>0.06</v>
      </c>
      <c r="AM126" s="1">
        <v>7.0999999999999994E-2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50</v>
      </c>
      <c r="AT126" s="1">
        <v>2</v>
      </c>
      <c r="AU126" s="3">
        <v>0.32</v>
      </c>
      <c r="AV126" s="8">
        <v>26.157028415805243</v>
      </c>
      <c r="AW126" s="8">
        <v>23.211822165232896</v>
      </c>
    </row>
    <row r="127" spans="1:49">
      <c r="A127" s="1" t="s">
        <v>99</v>
      </c>
      <c r="B127" s="1">
        <v>1880</v>
      </c>
      <c r="C127" s="3">
        <v>0.2</v>
      </c>
      <c r="D127" s="1">
        <v>0</v>
      </c>
      <c r="E127" s="3">
        <v>0.09</v>
      </c>
      <c r="F127" s="1">
        <v>0</v>
      </c>
      <c r="G127" s="3">
        <v>0.28999999999999998</v>
      </c>
      <c r="H127" s="2">
        <v>7.34075773</v>
      </c>
      <c r="I127" s="2">
        <v>7.5392078900000001</v>
      </c>
      <c r="J127" s="2">
        <v>2.428804E-2</v>
      </c>
      <c r="K127" s="3">
        <v>38.1</v>
      </c>
      <c r="L127" s="3">
        <v>24.313938035819319</v>
      </c>
      <c r="M127" s="3">
        <v>19.54</v>
      </c>
      <c r="N127" s="3">
        <v>59.68</v>
      </c>
      <c r="O127" s="3">
        <v>6.62</v>
      </c>
      <c r="P127" s="1">
        <v>2.33</v>
      </c>
      <c r="Q127" s="1">
        <v>45.99</v>
      </c>
      <c r="R127" s="1">
        <v>0.35</v>
      </c>
      <c r="S127" s="1">
        <v>0.56999999999999995</v>
      </c>
      <c r="T127" s="1">
        <v>0</v>
      </c>
      <c r="U127" s="1">
        <v>0</v>
      </c>
      <c r="V127" s="1">
        <v>0.69</v>
      </c>
      <c r="W127" s="1">
        <v>1</v>
      </c>
      <c r="X127" s="1">
        <v>0.69</v>
      </c>
      <c r="Y127" s="1">
        <v>1</v>
      </c>
      <c r="Z127" s="1">
        <v>1</v>
      </c>
      <c r="AA127" s="1">
        <v>0</v>
      </c>
      <c r="AB127" s="1">
        <v>0</v>
      </c>
      <c r="AC127" s="1">
        <v>0</v>
      </c>
      <c r="AD127" s="6">
        <v>800.09210448414024</v>
      </c>
      <c r="AE127" s="6">
        <v>9.0202041091785805</v>
      </c>
      <c r="AF127" s="6">
        <f t="shared" ref="AF127:AF132" si="9">AD127+AE127</f>
        <v>809.11230859331886</v>
      </c>
      <c r="AG127" s="2">
        <v>1.145932E-2</v>
      </c>
      <c r="AH127" s="2">
        <v>0.47812356</v>
      </c>
      <c r="AI127" s="6">
        <v>779.19762122350585</v>
      </c>
      <c r="AJ127" s="6">
        <v>8.3325504207833809</v>
      </c>
      <c r="AK127" s="2">
        <v>6.4509600000000004E-3</v>
      </c>
      <c r="AL127" s="1">
        <v>0.501</v>
      </c>
      <c r="AM127" s="1">
        <v>0.502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1</v>
      </c>
      <c r="AU127" s="3">
        <v>0.5</v>
      </c>
      <c r="AV127" s="8">
        <v>23.063742102871974</v>
      </c>
      <c r="AW127" s="8">
        <v>20.726382402773304</v>
      </c>
    </row>
    <row r="128" spans="1:49">
      <c r="A128" s="1" t="s">
        <v>99</v>
      </c>
      <c r="B128" s="1">
        <v>1890</v>
      </c>
      <c r="C128" s="3">
        <v>0.31</v>
      </c>
      <c r="D128" s="1">
        <v>0</v>
      </c>
      <c r="E128" s="3">
        <v>0.14000000000000001</v>
      </c>
      <c r="F128" s="1">
        <v>0</v>
      </c>
      <c r="G128" s="3">
        <v>0.45</v>
      </c>
      <c r="H128" s="2">
        <v>7.5807354699999996</v>
      </c>
      <c r="I128" s="2">
        <v>7.6207491999999997</v>
      </c>
      <c r="J128" s="2">
        <v>1.7907139999999998E-2</v>
      </c>
      <c r="K128" s="3">
        <v>35.61</v>
      </c>
      <c r="L128" s="3">
        <v>23.326384791348122</v>
      </c>
      <c r="M128" s="3">
        <v>18.41</v>
      </c>
      <c r="N128" s="3">
        <v>59.03</v>
      </c>
      <c r="O128" s="3">
        <v>7.18</v>
      </c>
      <c r="P128" s="1">
        <v>2.29</v>
      </c>
      <c r="Q128" s="1">
        <v>49.76</v>
      </c>
      <c r="R128" s="1">
        <v>0.38</v>
      </c>
      <c r="S128" s="1">
        <v>0.55000000000000004</v>
      </c>
      <c r="T128" s="1">
        <v>0</v>
      </c>
      <c r="U128" s="1">
        <v>0</v>
      </c>
      <c r="V128" s="1">
        <v>0.70299999999999996</v>
      </c>
      <c r="W128" s="1">
        <v>1</v>
      </c>
      <c r="X128" s="1">
        <v>0.70299999999999996</v>
      </c>
      <c r="Y128" s="1">
        <v>1</v>
      </c>
      <c r="Z128" s="1">
        <v>0</v>
      </c>
      <c r="AA128" s="1">
        <v>1</v>
      </c>
      <c r="AB128" s="1">
        <v>0</v>
      </c>
      <c r="AC128" s="1">
        <v>0</v>
      </c>
      <c r="AD128" s="6">
        <v>857.09354785864559</v>
      </c>
      <c r="AE128" s="6">
        <v>13.896964074704877</v>
      </c>
      <c r="AF128" s="6">
        <f t="shared" si="9"/>
        <v>870.99051193335049</v>
      </c>
      <c r="AG128" s="2">
        <v>1.3901790000000001E-2</v>
      </c>
      <c r="AH128" s="2">
        <v>0.51525283</v>
      </c>
      <c r="AI128" s="6">
        <v>800.09210448414024</v>
      </c>
      <c r="AJ128" s="6">
        <v>9.0202041091785805</v>
      </c>
      <c r="AK128" s="2">
        <v>1.145932E-2</v>
      </c>
      <c r="AL128" s="1">
        <v>0.42799999999999999</v>
      </c>
      <c r="AM128" s="1">
        <v>0.501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10</v>
      </c>
      <c r="AT128" s="1">
        <v>4</v>
      </c>
      <c r="AU128" s="3">
        <v>0.5</v>
      </c>
      <c r="AV128" s="8">
        <v>24.171229873004496</v>
      </c>
      <c r="AW128" s="8">
        <v>23.063742102871974</v>
      </c>
    </row>
    <row r="129" spans="1:49">
      <c r="A129" s="1" t="s">
        <v>99</v>
      </c>
      <c r="B129" s="1">
        <v>1900</v>
      </c>
      <c r="C129" s="3">
        <v>0.38</v>
      </c>
      <c r="D129" s="1">
        <v>0</v>
      </c>
      <c r="E129" s="3">
        <v>0.17</v>
      </c>
      <c r="F129" s="1">
        <v>0</v>
      </c>
      <c r="G129" s="3">
        <v>0.55000000000000004</v>
      </c>
      <c r="H129" s="2">
        <v>7.7582224000000002</v>
      </c>
      <c r="I129" s="2">
        <v>7.7629745400000001</v>
      </c>
      <c r="J129" s="2">
        <v>1.891168E-2</v>
      </c>
      <c r="K129" s="3">
        <v>34.47</v>
      </c>
      <c r="L129" s="3">
        <v>22.309956993640665</v>
      </c>
      <c r="M129" s="3">
        <v>17.420000000000002</v>
      </c>
      <c r="N129" s="3">
        <v>57.9</v>
      </c>
      <c r="O129" s="3">
        <v>7.31</v>
      </c>
      <c r="P129" s="1">
        <v>1.9</v>
      </c>
      <c r="Q129" s="1">
        <v>53.35</v>
      </c>
      <c r="R129" s="1">
        <v>0.36</v>
      </c>
      <c r="S129" s="1">
        <v>0.56000000000000005</v>
      </c>
      <c r="T129" s="1">
        <v>0</v>
      </c>
      <c r="U129" s="1">
        <v>0</v>
      </c>
      <c r="V129" s="1">
        <v>0.63100000000000001</v>
      </c>
      <c r="W129" s="1">
        <v>1</v>
      </c>
      <c r="X129" s="1">
        <v>0.63100000000000001</v>
      </c>
      <c r="Y129" s="1">
        <v>1</v>
      </c>
      <c r="Z129" s="1">
        <v>0</v>
      </c>
      <c r="AA129" s="1">
        <v>0</v>
      </c>
      <c r="AB129" s="1">
        <v>0</v>
      </c>
      <c r="AC129" s="1">
        <v>0</v>
      </c>
      <c r="AD129" s="6">
        <v>883.78462244247896</v>
      </c>
      <c r="AE129" s="6">
        <v>30.611600310173959</v>
      </c>
      <c r="AF129" s="6">
        <f t="shared" si="9"/>
        <v>914.39622275265287</v>
      </c>
      <c r="AG129" s="2">
        <v>1.1770630000000001E-2</v>
      </c>
      <c r="AH129" s="2">
        <v>0.56661899999999998</v>
      </c>
      <c r="AI129" s="6">
        <v>857.09354785864559</v>
      </c>
      <c r="AJ129" s="6">
        <v>13.896964074704877</v>
      </c>
      <c r="AK129" s="2">
        <v>1.3901790000000001E-2</v>
      </c>
      <c r="AL129" s="1">
        <v>0.376</v>
      </c>
      <c r="AM129" s="1">
        <v>0.42799999999999999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20</v>
      </c>
      <c r="AT129" s="1">
        <v>2</v>
      </c>
      <c r="AU129" s="3">
        <v>0.5</v>
      </c>
      <c r="AV129" s="8">
        <v>23.9512314745105</v>
      </c>
      <c r="AW129" s="8">
        <v>24.171229873004496</v>
      </c>
    </row>
    <row r="130" spans="1:49">
      <c r="A130" s="1" t="s">
        <v>20</v>
      </c>
      <c r="B130" s="1">
        <v>1910</v>
      </c>
      <c r="C130" s="3">
        <v>0.3</v>
      </c>
      <c r="D130" s="1">
        <v>0</v>
      </c>
      <c r="E130" s="3">
        <v>0.26</v>
      </c>
      <c r="F130" s="1">
        <v>0</v>
      </c>
      <c r="G130" s="3">
        <v>0.56000000000000005</v>
      </c>
      <c r="H130" s="2">
        <v>7.9455731399999996</v>
      </c>
      <c r="I130" s="2">
        <v>7.9455731399999996</v>
      </c>
      <c r="J130" s="2">
        <v>1.9529459999999998E-2</v>
      </c>
      <c r="K130" s="3">
        <v>32.130000000000003</v>
      </c>
      <c r="L130" s="3">
        <v>20.514632095723289</v>
      </c>
      <c r="M130" s="3">
        <v>17.010000000000002</v>
      </c>
      <c r="N130" s="3">
        <v>57.48</v>
      </c>
      <c r="O130" s="3">
        <v>7.42</v>
      </c>
      <c r="P130" s="1">
        <v>1.96</v>
      </c>
      <c r="Q130" s="1">
        <v>56.76</v>
      </c>
      <c r="R130" s="1">
        <v>0.39</v>
      </c>
      <c r="S130" s="1">
        <v>0.54</v>
      </c>
      <c r="T130" s="1">
        <v>0</v>
      </c>
      <c r="U130" s="1">
        <v>0</v>
      </c>
      <c r="V130" s="1">
        <v>0.56299999999999994</v>
      </c>
      <c r="W130" s="1">
        <v>1</v>
      </c>
      <c r="X130" s="1">
        <v>0.56299999999999994</v>
      </c>
      <c r="Y130" s="1">
        <v>1</v>
      </c>
      <c r="Z130" s="1">
        <v>0</v>
      </c>
      <c r="AA130" s="1">
        <v>0</v>
      </c>
      <c r="AB130" s="1">
        <v>0</v>
      </c>
      <c r="AC130" s="1">
        <v>0</v>
      </c>
      <c r="AD130" s="6">
        <v>895.65424046887983</v>
      </c>
      <c r="AE130" s="6">
        <v>48.49539203674923</v>
      </c>
      <c r="AF130" s="6">
        <f t="shared" si="9"/>
        <v>944.14963250562903</v>
      </c>
      <c r="AG130" s="2">
        <v>1.381492E-2</v>
      </c>
      <c r="AH130" s="2">
        <v>0.59104977000000003</v>
      </c>
      <c r="AI130" s="6">
        <v>883.78462244247896</v>
      </c>
      <c r="AJ130" s="6">
        <v>30.611600310173959</v>
      </c>
      <c r="AK130" s="2">
        <v>1.1770630000000001E-2</v>
      </c>
      <c r="AL130" s="1">
        <v>0.316</v>
      </c>
      <c r="AM130" s="1">
        <v>0.376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30</v>
      </c>
      <c r="AT130" s="1">
        <v>2</v>
      </c>
      <c r="AU130" s="3">
        <v>0.5</v>
      </c>
      <c r="AV130" s="8">
        <v>26.462949152942443</v>
      </c>
      <c r="AW130" s="8">
        <v>23.9512314745105</v>
      </c>
    </row>
    <row r="131" spans="1:49">
      <c r="A131" s="1" t="s">
        <v>99</v>
      </c>
      <c r="B131" s="1">
        <v>1920</v>
      </c>
      <c r="C131" s="3">
        <v>0.3</v>
      </c>
      <c r="D131" s="1">
        <v>0</v>
      </c>
      <c r="E131" s="3">
        <v>0.4</v>
      </c>
      <c r="F131" s="1">
        <v>0</v>
      </c>
      <c r="G131" s="3">
        <v>0.7</v>
      </c>
      <c r="H131" s="2">
        <v>8.1389852099999995</v>
      </c>
      <c r="I131" s="2">
        <v>8.1389852099999995</v>
      </c>
      <c r="J131" s="2">
        <v>1.1269059999999999E-2</v>
      </c>
      <c r="K131" s="3">
        <v>31.84</v>
      </c>
      <c r="L131" s="3">
        <v>20.848626183443063</v>
      </c>
      <c r="M131" s="3">
        <v>14.84</v>
      </c>
      <c r="N131" s="3">
        <v>54.72</v>
      </c>
      <c r="O131" s="3">
        <v>7.89</v>
      </c>
      <c r="P131" s="1">
        <v>1.43</v>
      </c>
      <c r="Q131" s="1">
        <v>59.98</v>
      </c>
      <c r="R131" s="1">
        <v>0.39</v>
      </c>
      <c r="S131" s="1">
        <v>0.54</v>
      </c>
      <c r="T131" s="1">
        <v>0</v>
      </c>
      <c r="U131" s="1">
        <v>1</v>
      </c>
      <c r="V131" s="1">
        <v>0.42799999999999999</v>
      </c>
      <c r="W131" s="1">
        <v>1</v>
      </c>
      <c r="X131" s="1">
        <v>0.42799999999999999</v>
      </c>
      <c r="Y131" s="1">
        <v>1</v>
      </c>
      <c r="Z131" s="1">
        <v>0</v>
      </c>
      <c r="AA131" s="1">
        <v>0</v>
      </c>
      <c r="AB131" s="1">
        <v>1</v>
      </c>
      <c r="AC131" s="1">
        <v>0</v>
      </c>
      <c r="AD131" s="6">
        <v>857.42629999656981</v>
      </c>
      <c r="AE131" s="6">
        <v>99.822080753159412</v>
      </c>
      <c r="AF131" s="6">
        <f t="shared" si="9"/>
        <v>957.24838074972922</v>
      </c>
      <c r="AG131" s="2">
        <v>3.68922E-2</v>
      </c>
      <c r="AH131" s="2">
        <v>0.59999254000000002</v>
      </c>
      <c r="AI131" s="6">
        <v>895.65424046887983</v>
      </c>
      <c r="AJ131" s="6">
        <v>48.49539203674923</v>
      </c>
      <c r="AK131" s="2">
        <v>1.381492E-2</v>
      </c>
      <c r="AL131" s="1">
        <v>0.27400000000000002</v>
      </c>
      <c r="AM131" s="1">
        <v>0.316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40</v>
      </c>
      <c r="AT131" s="1">
        <v>1</v>
      </c>
      <c r="AU131" s="3">
        <v>0.5</v>
      </c>
      <c r="AV131" s="8">
        <v>25.811587608313264</v>
      </c>
      <c r="AW131" s="8">
        <v>26.462949152942443</v>
      </c>
    </row>
    <row r="132" spans="1:49">
      <c r="A132" s="1" t="s">
        <v>99</v>
      </c>
      <c r="B132" s="1">
        <v>1930</v>
      </c>
      <c r="C132" s="3">
        <v>0.22</v>
      </c>
      <c r="D132" s="1">
        <v>0</v>
      </c>
      <c r="E132" s="3">
        <v>0.34</v>
      </c>
      <c r="F132" s="1">
        <v>0</v>
      </c>
      <c r="G132" s="3">
        <v>0.56000000000000005</v>
      </c>
      <c r="H132" s="2">
        <v>8.2510455799999995</v>
      </c>
      <c r="I132" s="2">
        <v>8.2510455799999995</v>
      </c>
      <c r="J132" s="2">
        <v>1.061818E-2</v>
      </c>
      <c r="K132" s="3">
        <v>29.39</v>
      </c>
      <c r="L132" s="3">
        <v>20.046814724874956</v>
      </c>
      <c r="M132" s="3">
        <v>14.48</v>
      </c>
      <c r="N132" s="3">
        <v>51.99</v>
      </c>
      <c r="O132" s="3">
        <v>8.84</v>
      </c>
      <c r="P132" s="1">
        <v>1.47</v>
      </c>
      <c r="Q132" s="1">
        <v>63.02</v>
      </c>
      <c r="R132" s="1">
        <v>0.34</v>
      </c>
      <c r="S132" s="1">
        <v>0.59</v>
      </c>
      <c r="T132" s="1">
        <v>0</v>
      </c>
      <c r="U132" s="1">
        <v>1</v>
      </c>
      <c r="V132" s="1">
        <v>0.47299999999999998</v>
      </c>
      <c r="W132" s="1">
        <v>1</v>
      </c>
      <c r="X132" s="1">
        <v>0.47299999999999998</v>
      </c>
      <c r="Y132" s="1">
        <v>1</v>
      </c>
      <c r="Z132" s="1">
        <v>0</v>
      </c>
      <c r="AA132" s="1">
        <v>0</v>
      </c>
      <c r="AB132" s="1">
        <v>0</v>
      </c>
      <c r="AC132" s="1">
        <v>1</v>
      </c>
      <c r="AD132" s="6">
        <v>835.18584835355512</v>
      </c>
      <c r="AE132" s="6">
        <v>178.7304216242114</v>
      </c>
      <c r="AF132" s="6">
        <f t="shared" si="9"/>
        <v>1013.9162699777665</v>
      </c>
      <c r="AG132" s="2">
        <v>4.1054899999999998E-2</v>
      </c>
      <c r="AH132" s="2">
        <v>0.55751868000000004</v>
      </c>
      <c r="AI132" s="6">
        <v>857.42629999656981</v>
      </c>
      <c r="AJ132" s="6">
        <v>99.822080753159412</v>
      </c>
      <c r="AK132" s="2">
        <v>3.68922E-2</v>
      </c>
      <c r="AL132" s="1">
        <v>0.22</v>
      </c>
      <c r="AM132" s="1">
        <v>0.27400000000000002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50</v>
      </c>
      <c r="AT132" s="1">
        <v>3</v>
      </c>
      <c r="AU132" s="3">
        <v>0.5</v>
      </c>
      <c r="AV132" s="8">
        <v>25.365486301199113</v>
      </c>
      <c r="AW132" s="8">
        <v>25.811587608313264</v>
      </c>
    </row>
    <row r="133" spans="1:49">
      <c r="AD133" s="23"/>
      <c r="AE133" s="5"/>
      <c r="AF133" s="5"/>
    </row>
    <row r="134" spans="1:49">
      <c r="AD134" s="2" t="s">
        <v>28</v>
      </c>
      <c r="AJ134" s="24"/>
    </row>
    <row r="135" spans="1:49">
      <c r="A135" s="1" t="s">
        <v>25</v>
      </c>
      <c r="AI135" s="24"/>
      <c r="AV135" s="8" t="s">
        <v>42</v>
      </c>
    </row>
    <row r="136" spans="1:49">
      <c r="A136" s="1" t="s">
        <v>23</v>
      </c>
    </row>
    <row r="137" spans="1:49">
      <c r="A137" s="1" t="s">
        <v>21</v>
      </c>
    </row>
    <row r="138" spans="1:49">
      <c r="A138" s="1" t="s">
        <v>26</v>
      </c>
    </row>
    <row r="139" spans="1:49">
      <c r="A139" s="1" t="s">
        <v>27</v>
      </c>
    </row>
    <row r="140" spans="1:49">
      <c r="A140" s="1" t="s">
        <v>22</v>
      </c>
    </row>
    <row r="141" spans="1:49">
      <c r="A141" s="1" t="s">
        <v>119</v>
      </c>
    </row>
    <row r="142" spans="1:49">
      <c r="A142" s="1" t="s">
        <v>24</v>
      </c>
    </row>
    <row r="144" spans="1:49">
      <c r="A144" s="1" t="s">
        <v>120</v>
      </c>
    </row>
    <row r="145" spans="1:1">
      <c r="A145" s="1" t="s">
        <v>121</v>
      </c>
    </row>
  </sheetData>
  <sortState ref="A5:BH130">
    <sortCondition ref="A5:A130"/>
    <sortCondition ref="B5:B130"/>
  </sortState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relig. vs. democ.</vt:lpstr>
      <vt:lpstr>1880-1930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cp:lastPrinted>1999-09-27T03:45:05Z</cp:lastPrinted>
  <dcterms:created xsi:type="dcterms:W3CDTF">1999-07-27T05:15:07Z</dcterms:created>
  <dcterms:modified xsi:type="dcterms:W3CDTF">2013-12-11T04:41:08Z</dcterms:modified>
</cp:coreProperties>
</file>